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Y:\Ｒ８年度担い手支援課\02   R8 基金事業【農業担い手確保・育成基金事業】\８ 実施規定・実施要領・基金事業の流れ\令和８年度規程（様式含）・要領（作業中）\規程８年度（作業中）\様式\様式　令和８年度Word形式\最終\"/>
    </mc:Choice>
  </mc:AlternateContent>
  <xr:revisionPtr revIDLastSave="0" documentId="13_ncr:1_{70B3A881-D93D-4A3B-8F4D-B418EF742396}" xr6:coauthVersionLast="47" xr6:coauthVersionMax="47" xr10:uidLastSave="{00000000-0000-0000-0000-000000000000}"/>
  <bookViews>
    <workbookView xWindow="5490" yWindow="2640" windowWidth="22155" windowHeight="11835" xr2:uid="{00000000-000D-0000-FFFF-FFFF00000000}"/>
  </bookViews>
  <sheets>
    <sheet name="様式第３－１、３－２"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3" i="1" l="1"/>
  <c r="R22" i="1"/>
  <c r="E54" i="1" l="1"/>
  <c r="L54" i="1" s="1"/>
  <c r="E70" i="1"/>
  <c r="L70" i="1" s="1"/>
  <c r="T46" i="1"/>
  <c r="R146" i="1"/>
  <c r="T142" i="1"/>
  <c r="R139" i="1"/>
  <c r="R138" i="1"/>
  <c r="T132" i="1"/>
  <c r="T131" i="1"/>
  <c r="T16" i="1"/>
  <c r="M40" i="1" s="1"/>
  <c r="T15" i="1"/>
  <c r="E31" i="1" s="1" a="1"/>
  <c r="E31" i="1" s="1"/>
  <c r="K31" i="1" s="1"/>
  <c r="R50" i="1"/>
  <c r="H55" i="1" l="1"/>
  <c r="S55" i="1" s="1"/>
  <c r="T57" i="1" s="1" a="1"/>
  <c r="T57" i="1" s="1"/>
  <c r="E39" i="1" a="1"/>
  <c r="E39" i="1" s="1"/>
  <c r="E36" i="1"/>
  <c r="K36" i="1" s="1"/>
  <c r="E28" i="1"/>
  <c r="K28" i="1" s="1"/>
  <c r="L32" i="1"/>
  <c r="H71" i="1"/>
  <c r="O71" i="1" s="1"/>
  <c r="T73" i="1" s="1"/>
  <c r="K39" i="1" l="1"/>
  <c r="E40" i="1" s="1"/>
  <c r="S37" i="1"/>
  <c r="E32" i="1"/>
  <c r="S31" i="1" s="1"/>
  <c r="S32" i="1" s="1"/>
  <c r="P32" i="1" s="1"/>
  <c r="T33" i="1" s="1"/>
  <c r="S38" i="1" l="1"/>
  <c r="Q40" i="1" l="1"/>
  <c r="T43" i="1" l="1"/>
  <c r="T4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<sst xmlns="http://schemas.openxmlformats.org/spreadsheetml/2006/main" count="261" uniqueCount="123">
  <si>
    <t>新規就農者初期経営安定支援事業計画書</t>
    <phoneticPr fontId="1"/>
  </si>
  <si>
    <t>氏名</t>
    <rPh sb="0" eb="2">
      <t>シメイ</t>
    </rPh>
    <phoneticPr fontId="1"/>
  </si>
  <si>
    <t>生年月日</t>
    <rPh sb="0" eb="4">
      <t>セイネンガッピ</t>
    </rPh>
    <phoneticPr fontId="1"/>
  </si>
  <si>
    <t>年齢</t>
    <rPh sb="0" eb="2">
      <t>ネンレイ</t>
    </rPh>
    <phoneticPr fontId="1"/>
  </si>
  <si>
    <t>性別</t>
    <rPh sb="0" eb="2">
      <t>セイベツ</t>
    </rPh>
    <phoneticPr fontId="1"/>
  </si>
  <si>
    <t>　　年　　月　　日</t>
    <rPh sb="2" eb="3">
      <t>ネン</t>
    </rPh>
    <rPh sb="5" eb="6">
      <t>ツキ</t>
    </rPh>
    <rPh sb="8" eb="9">
      <t>ヒ</t>
    </rPh>
    <phoneticPr fontId="1"/>
  </si>
  <si>
    <t>男・女</t>
    <rPh sb="0" eb="1">
      <t>オトコ</t>
    </rPh>
    <rPh sb="2" eb="3">
      <t>オンナ</t>
    </rPh>
    <phoneticPr fontId="1"/>
  </si>
  <si>
    <t>住所</t>
    <rPh sb="0" eb="2">
      <t>ジュウショ</t>
    </rPh>
    <phoneticPr fontId="1"/>
  </si>
  <si>
    <t>青年等就農計画認定日</t>
    <rPh sb="0" eb="2">
      <t>セイネン</t>
    </rPh>
    <rPh sb="2" eb="3">
      <t>トウ</t>
    </rPh>
    <rPh sb="3" eb="5">
      <t>シュウノウ</t>
    </rPh>
    <rPh sb="5" eb="7">
      <t>ケイカク</t>
    </rPh>
    <rPh sb="7" eb="10">
      <t>ニンテイビ</t>
    </rPh>
    <phoneticPr fontId="1"/>
  </si>
  <si>
    <t>認定有効期限</t>
    <rPh sb="0" eb="2">
      <t>ニンテイ</t>
    </rPh>
    <rPh sb="2" eb="4">
      <t>ユウコウ</t>
    </rPh>
    <rPh sb="4" eb="6">
      <t>キゲン</t>
    </rPh>
    <phoneticPr fontId="1"/>
  </si>
  <si>
    <t>経営開始資金</t>
    <rPh sb="0" eb="2">
      <t>ケイエイ</t>
    </rPh>
    <rPh sb="2" eb="4">
      <t>カイシ</t>
    </rPh>
    <rPh sb="4" eb="6">
      <t>シキン</t>
    </rPh>
    <phoneticPr fontId="1"/>
  </si>
  <si>
    <t>有</t>
    <rPh sb="0" eb="1">
      <t>ユウ</t>
    </rPh>
    <phoneticPr fontId="1"/>
  </si>
  <si>
    <t>無</t>
  </si>
  <si>
    <t>・</t>
    <phoneticPr fontId="1"/>
  </si>
  <si>
    <t>　 　年　 　月　　 日</t>
    <phoneticPr fontId="1"/>
  </si>
  <si>
    <t>経営品目等</t>
    <rPh sb="0" eb="2">
      <t>ケイエイ</t>
    </rPh>
    <rPh sb="2" eb="4">
      <t>ヒンモク</t>
    </rPh>
    <rPh sb="4" eb="5">
      <t>トウ</t>
    </rPh>
    <phoneticPr fontId="1"/>
  </si>
  <si>
    <t>経営規模</t>
    <rPh sb="0" eb="2">
      <t>ケイエイ</t>
    </rPh>
    <rPh sb="2" eb="4">
      <t>キボ</t>
    </rPh>
    <phoneticPr fontId="1"/>
  </si>
  <si>
    <t>特記事項</t>
    <rPh sb="0" eb="2">
      <t>トッキ</t>
    </rPh>
    <rPh sb="2" eb="4">
      <t>ジコウ</t>
    </rPh>
    <phoneticPr fontId="1"/>
  </si>
  <si>
    <t>経営
概要</t>
    <rPh sb="0" eb="2">
      <t>ケイエイ</t>
    </rPh>
    <rPh sb="3" eb="5">
      <t>ガイヨウ</t>
    </rPh>
    <phoneticPr fontId="1"/>
  </si>
  <si>
    <t>（超える場合のみ記入）</t>
    <phoneticPr fontId="1"/>
  </si>
  <si>
    <t>（様式第３－１）</t>
    <phoneticPr fontId="1"/>
  </si>
  <si>
    <t>農地貸付者</t>
    <rPh sb="0" eb="2">
      <t>ノウチ</t>
    </rPh>
    <rPh sb="2" eb="4">
      <t>カシツケ</t>
    </rPh>
    <rPh sb="4" eb="5">
      <t>シャ</t>
    </rPh>
    <phoneticPr fontId="1"/>
  </si>
  <si>
    <t>　　  年　　 月　　 日</t>
    <phoneticPr fontId="1"/>
  </si>
  <si>
    <t>面積</t>
    <rPh sb="0" eb="2">
      <t>メンセキ</t>
    </rPh>
    <phoneticPr fontId="1"/>
  </si>
  <si>
    <t>電話番号：</t>
    <rPh sb="0" eb="2">
      <t>デンワ</t>
    </rPh>
    <rPh sb="2" eb="4">
      <t>バンゴウ</t>
    </rPh>
    <phoneticPr fontId="1"/>
  </si>
  <si>
    <t>住　　所：</t>
    <rPh sb="0" eb="1">
      <t>ジュウ</t>
    </rPh>
    <rPh sb="3" eb="4">
      <t>ショ</t>
    </rPh>
    <phoneticPr fontId="1"/>
  </si>
  <si>
    <t>円</t>
    <rPh sb="0" eb="1">
      <t>エン</t>
    </rPh>
    <phoneticPr fontId="1"/>
  </si>
  <si>
    <t>（内訳）１０a当たり</t>
    <rPh sb="1" eb="3">
      <t>ウチワケ</t>
    </rPh>
    <rPh sb="7" eb="8">
      <t>ア</t>
    </rPh>
    <phoneticPr fontId="1"/>
  </si>
  <si>
    <t>㎡</t>
    <phoneticPr fontId="1"/>
  </si>
  <si>
    <t>①　 30ａ未満　　 借地料×1/2　＝　申請額</t>
    <phoneticPr fontId="1"/>
  </si>
  <si>
    <t>　　 30ａ以上　　 借地料×1/2×30ａ／借地面積（ａ）＝　申請額</t>
    <phoneticPr fontId="1"/>
  </si>
  <si>
    <t>②　700ａ未満　　 借地料×1/2　＝　申請額</t>
    <phoneticPr fontId="1"/>
  </si>
  <si>
    <t>　　700ａ以上　　 借地料×1/2×７00ａ／借地面積（ａ）　＝申請額</t>
    <phoneticPr fontId="1"/>
  </si>
  <si>
    <t>賃借料（消費税別）×1/2　＝　申請額（消費税別）</t>
    <phoneticPr fontId="1"/>
  </si>
  <si>
    <t>３台を超える場合は300,000円上限</t>
    <phoneticPr fontId="1"/>
  </si>
  <si>
    <t>30ａ未満　　　賃借料×1/2　＝　申請額（消費税別）</t>
    <phoneticPr fontId="1"/>
  </si>
  <si>
    <t>30ａ以上　　　賃借料×1/2×30ａ／借地面積（ａ）＝申請額（消費税別）</t>
    <phoneticPr fontId="1"/>
  </si>
  <si>
    <t>令和　　　年	　　　月　　　日　 ～　 令和　　　年　　　月　　　日</t>
    <phoneticPr fontId="1"/>
  </si>
  <si>
    <t>（</t>
    <phoneticPr fontId="1"/>
  </si>
  <si>
    <t>年間）</t>
    <rPh sb="0" eb="2">
      <t>ネンカン</t>
    </rPh>
    <phoneticPr fontId="1"/>
  </si>
  <si>
    <t>４　事業完了予定年月日</t>
    <phoneticPr fontId="1"/>
  </si>
  <si>
    <t>５　添付書類</t>
    <rPh sb="2" eb="4">
      <t>テンプ</t>
    </rPh>
    <rPh sb="4" eb="6">
      <t>ショルイ</t>
    </rPh>
    <phoneticPr fontId="1"/>
  </si>
  <si>
    <t>⑴</t>
    <phoneticPr fontId="1"/>
  </si>
  <si>
    <t>⑵</t>
    <phoneticPr fontId="1"/>
  </si>
  <si>
    <t>⑶</t>
    <phoneticPr fontId="1"/>
  </si>
  <si>
    <t>⑷</t>
    <phoneticPr fontId="1"/>
  </si>
  <si>
    <t>農地・施設等賃借料助成事業に係る農地利用権設定の関係書類の写し</t>
    <phoneticPr fontId="1"/>
  </si>
  <si>
    <t>農地・施設等賃借料助成事業に係る施設・機械の賃借受契約書類の写し</t>
    <phoneticPr fontId="1"/>
  </si>
  <si>
    <t>令和　　　年　　　月　　　日</t>
    <rPh sb="0" eb="2">
      <t>レイワ</t>
    </rPh>
    <rPh sb="5" eb="6">
      <t>ネン</t>
    </rPh>
    <rPh sb="9" eb="10">
      <t>ツキ</t>
    </rPh>
    <rPh sb="13" eb="14">
      <t>ヒ</t>
    </rPh>
    <phoneticPr fontId="1"/>
  </si>
  <si>
    <t>台数</t>
    <rPh sb="0" eb="2">
      <t>ダイスウ</t>
    </rPh>
    <phoneticPr fontId="1"/>
  </si>
  <si>
    <t>台</t>
    <rPh sb="0" eb="1">
      <t>ダイ</t>
    </rPh>
    <phoneticPr fontId="1"/>
  </si>
  <si>
    <t>農地利用権
設定期間</t>
    <rPh sb="0" eb="2">
      <t>ノウチ</t>
    </rPh>
    <rPh sb="2" eb="5">
      <t>リヨウケン</t>
    </rPh>
    <phoneticPr fontId="1"/>
  </si>
  <si>
    <t>農地種目(露地)</t>
    <rPh sb="0" eb="2">
      <t>ノウチ</t>
    </rPh>
    <rPh sb="2" eb="4">
      <t>シュモク</t>
    </rPh>
    <rPh sb="5" eb="7">
      <t>ロジ</t>
    </rPh>
    <phoneticPr fontId="1"/>
  </si>
  <si>
    <t>農地種目(施設)</t>
    <rPh sb="0" eb="2">
      <t>ノウチ</t>
    </rPh>
    <rPh sb="2" eb="4">
      <t>シュモク</t>
    </rPh>
    <rPh sb="5" eb="7">
      <t>シセツ</t>
    </rPh>
    <phoneticPr fontId="1"/>
  </si>
  <si>
    <t>①　 30ａ未満　　 借地料×1/2　＝　申請額</t>
  </si>
  <si>
    <t>　　 30ａ以上　　 借地料×1/2×30ａ／借地面積（ａ）＝　申請額</t>
  </si>
  <si>
    <t>②　700ａ未満　　 借地料×1/2　＝　申請額</t>
  </si>
  <si>
    <t>　　700ａ以上　　 借地料×1/2×７00ａ／借地面積（ａ）　＝申請額</t>
  </si>
  <si>
    <t>賃借料(施設)</t>
    <rPh sb="0" eb="3">
      <t>チンシャクリョウ</t>
    </rPh>
    <phoneticPr fontId="1"/>
  </si>
  <si>
    <t>a</t>
    <phoneticPr fontId="1"/>
  </si>
  <si>
    <t>×</t>
    <phoneticPr fontId="1"/>
  </si>
  <si>
    <t>1/2</t>
    <phoneticPr fontId="1"/>
  </si>
  <si>
    <t>=</t>
    <phoneticPr fontId="1"/>
  </si>
  <si>
    <t>(a)</t>
  </si>
  <si>
    <t>(a)</t>
    <phoneticPr fontId="1"/>
  </si>
  <si>
    <t>／</t>
    <phoneticPr fontId="1"/>
  </si>
  <si>
    <t>合計：</t>
    <rPh sb="0" eb="2">
      <t>ゴウケイ</t>
    </rPh>
    <phoneticPr fontId="1"/>
  </si>
  <si>
    <t>１．農地借地料　①施設品目30ａ（3,000㎡）上限　②露地作物700ａ（70,000㎡）上限</t>
    <phoneticPr fontId="1"/>
  </si>
  <si>
    <t>借地料(施設)</t>
    <rPh sb="0" eb="3">
      <t>シャクチリョウ</t>
    </rPh>
    <phoneticPr fontId="1"/>
  </si>
  <si>
    <t>借地料(露地)</t>
    <rPh sb="0" eb="3">
      <t>シャクチリョウ</t>
    </rPh>
    <phoneticPr fontId="1"/>
  </si>
  <si>
    <t>(2) 農畜産用施設の賃借料</t>
    <rPh sb="4" eb="7">
      <t>ノウチクサン</t>
    </rPh>
    <rPh sb="7" eb="8">
      <t>ヨウ</t>
    </rPh>
    <rPh sb="8" eb="10">
      <t>シセツ</t>
    </rPh>
    <rPh sb="11" eb="14">
      <t>チンシャクリョウ</t>
    </rPh>
    <phoneticPr fontId="1"/>
  </si>
  <si>
    <t>施設貸付者</t>
    <rPh sb="0" eb="2">
      <t>シセツ</t>
    </rPh>
    <rPh sb="2" eb="4">
      <t>カシツケ</t>
    </rPh>
    <rPh sb="4" eb="5">
      <t>シャ</t>
    </rPh>
    <phoneticPr fontId="1"/>
  </si>
  <si>
    <t>２．農畜産施設賃借料（消費税別）  　10ａあたり100,000円上限</t>
    <phoneticPr fontId="1"/>
  </si>
  <si>
    <t>上限確認</t>
    <rPh sb="0" eb="2">
      <t>ジョウゲン</t>
    </rPh>
    <rPh sb="2" eb="4">
      <t>カクニン</t>
    </rPh>
    <phoneticPr fontId="1"/>
  </si>
  <si>
    <t>借地面積（ａ）×１０</t>
    <phoneticPr fontId="1"/>
  </si>
  <si>
    <t>＝</t>
    <phoneticPr fontId="1"/>
  </si>
  <si>
    <t>よって</t>
    <phoneticPr fontId="1"/>
  </si>
  <si>
    <t>(3) 農機のリース料</t>
    <rPh sb="4" eb="6">
      <t>ノウキ</t>
    </rPh>
    <rPh sb="10" eb="11">
      <t>リョウ</t>
    </rPh>
    <phoneticPr fontId="1"/>
  </si>
  <si>
    <t>機械貸付者</t>
    <rPh sb="0" eb="2">
      <t>キカイ</t>
    </rPh>
    <rPh sb="2" eb="4">
      <t>カシツケ</t>
    </rPh>
    <rPh sb="4" eb="5">
      <t>シャ</t>
    </rPh>
    <phoneticPr fontId="1"/>
  </si>
  <si>
    <t>賃借料(機械)</t>
    <rPh sb="0" eb="3">
      <t>チンシャクリョウ</t>
    </rPh>
    <rPh sb="4" eb="6">
      <t>キカイ</t>
    </rPh>
    <phoneticPr fontId="1"/>
  </si>
  <si>
    <t>３．機械のリース料（消費税別）　　１台当り100,000円上限</t>
    <phoneticPr fontId="1"/>
  </si>
  <si>
    <t>１　申請者の概要</t>
    <rPh sb="2" eb="5">
      <t>シンセイシャ</t>
    </rPh>
    <rPh sb="6" eb="8">
      <t>ガイヨウ</t>
    </rPh>
    <phoneticPr fontId="1"/>
  </si>
  <si>
    <t>事業申請回数</t>
    <rPh sb="0" eb="2">
      <t>ジギョウ</t>
    </rPh>
    <rPh sb="2" eb="4">
      <t>シンセイ</t>
    </rPh>
    <rPh sb="4" eb="6">
      <t>カイスウ</t>
    </rPh>
    <phoneticPr fontId="1"/>
  </si>
  <si>
    <t>回</t>
    <rPh sb="0" eb="1">
      <t>カイ</t>
    </rPh>
    <phoneticPr fontId="1"/>
  </si>
  <si>
    <t>目</t>
    <rPh sb="0" eb="1">
      <t>メ</t>
    </rPh>
    <phoneticPr fontId="1"/>
  </si>
  <si>
    <t>(1) 農地の借地料</t>
    <phoneticPr fontId="1"/>
  </si>
  <si>
    <t>［本人記載欄］</t>
    <rPh sb="1" eb="3">
      <t>ホンニン</t>
    </rPh>
    <rPh sb="3" eb="5">
      <t>キサイ</t>
    </rPh>
    <rPh sb="5" eb="6">
      <t>ラン</t>
    </rPh>
    <phoneticPr fontId="1"/>
  </si>
  <si>
    <t>［推薦機関記載欄］</t>
    <rPh sb="1" eb="3">
      <t>スイセン</t>
    </rPh>
    <rPh sb="3" eb="5">
      <t>キカン</t>
    </rPh>
    <rPh sb="5" eb="7">
      <t>キサイ</t>
    </rPh>
    <rPh sb="7" eb="8">
      <t>ラン</t>
    </rPh>
    <phoneticPr fontId="1"/>
  </si>
  <si>
    <t>（〒　　　－　　　　）</t>
    <phoneticPr fontId="1"/>
  </si>
  <si>
    <t>施設種目</t>
    <rPh sb="0" eb="2">
      <t>シセツ</t>
    </rPh>
    <rPh sb="2" eb="4">
      <t>シュモク</t>
    </rPh>
    <phoneticPr fontId="1"/>
  </si>
  <si>
    <t>園芸用ハウス　・　畜産施設</t>
    <rPh sb="0" eb="2">
      <t>エンゲイ</t>
    </rPh>
    <rPh sb="2" eb="3">
      <t>ヨウ</t>
    </rPh>
    <rPh sb="9" eb="11">
      <t>チクサン</t>
    </rPh>
    <rPh sb="11" eb="13">
      <t>シセツ</t>
    </rPh>
    <phoneticPr fontId="1"/>
  </si>
  <si>
    <t>農機名</t>
    <rPh sb="0" eb="2">
      <t>ノウキ</t>
    </rPh>
    <rPh sb="2" eb="3">
      <t>メイ</t>
    </rPh>
    <phoneticPr fontId="1"/>
  </si>
  <si>
    <t>[注意事項]</t>
    <rPh sb="1" eb="3">
      <t>チュウイ</t>
    </rPh>
    <rPh sb="3" eb="5">
      <t>ジコウ</t>
    </rPh>
    <phoneticPr fontId="1"/>
  </si>
  <si>
    <t>（１）農地借地料　　　①施設品目30ａ（3,000㎡）上限　　②露地作物700ａ（70,000㎡）上限</t>
    <phoneticPr fontId="1"/>
  </si>
  <si>
    <t>（２）農畜産施設賃借料（消費税別）  　10ａあたり100,000円上限</t>
    <phoneticPr fontId="1"/>
  </si>
  <si>
    <t>（３）機械のリース料（消費税別）　　１台当り100,000円上限</t>
    <phoneticPr fontId="1"/>
  </si>
  <si>
    <t>（様式第３－２）</t>
    <phoneticPr fontId="1"/>
  </si>
  <si>
    <t>新規就農者初期経営安定支援事業実績書</t>
    <rPh sb="15" eb="17">
      <t>ジッセキ</t>
    </rPh>
    <phoneticPr fontId="1"/>
  </si>
  <si>
    <t>（面積と借地料を入力すると事業申請額が求められる計算式が入っています。）</t>
    <rPh sb="1" eb="3">
      <t>メンセキ</t>
    </rPh>
    <rPh sb="4" eb="6">
      <t>シャクチ</t>
    </rPh>
    <rPh sb="6" eb="7">
      <t>リョウ</t>
    </rPh>
    <rPh sb="8" eb="10">
      <t>ニュウリョク</t>
    </rPh>
    <rPh sb="13" eb="15">
      <t>ジギョウ</t>
    </rPh>
    <rPh sb="15" eb="18">
      <t>シンセイガク</t>
    </rPh>
    <rPh sb="19" eb="20">
      <t>モト</t>
    </rPh>
    <rPh sb="24" eb="26">
      <t>ケイサン</t>
    </rPh>
    <rPh sb="26" eb="27">
      <t>シキ</t>
    </rPh>
    <rPh sb="28" eb="29">
      <t>ハイ</t>
    </rPh>
    <phoneticPr fontId="1"/>
  </si>
  <si>
    <t>事業内容の（１）～（３）の事業賃借料の考え方</t>
    <rPh sb="0" eb="2">
      <t>ジギョウ</t>
    </rPh>
    <rPh sb="2" eb="4">
      <t>ナイヨウ</t>
    </rPh>
    <rPh sb="13" eb="15">
      <t>ジギョウ</t>
    </rPh>
    <rPh sb="15" eb="17">
      <t>チンシャク</t>
    </rPh>
    <rPh sb="17" eb="18">
      <t>リョウ</t>
    </rPh>
    <rPh sb="19" eb="20">
      <t>カンガ</t>
    </rPh>
    <rPh sb="21" eb="22">
      <t>カタ</t>
    </rPh>
    <phoneticPr fontId="1"/>
  </si>
  <si>
    <t>２　事業の内容</t>
    <rPh sb="2" eb="4">
      <t>ジギョウ</t>
    </rPh>
    <rPh sb="5" eb="7">
      <t>ナイヨウ</t>
    </rPh>
    <phoneticPr fontId="1"/>
  </si>
  <si>
    <t>（面積と賃借料を入力すると事業申請額が求められる計算式が入っています。）</t>
    <rPh sb="1" eb="3">
      <t>メンセキ</t>
    </rPh>
    <rPh sb="4" eb="7">
      <t>チンシャクリョウ</t>
    </rPh>
    <rPh sb="7" eb="8">
      <t>シャクリョウ</t>
    </rPh>
    <rPh sb="8" eb="10">
      <t>ニュウリョク</t>
    </rPh>
    <rPh sb="13" eb="15">
      <t>ジギョウ</t>
    </rPh>
    <rPh sb="15" eb="18">
      <t>シンセイガク</t>
    </rPh>
    <rPh sb="19" eb="20">
      <t>モト</t>
    </rPh>
    <rPh sb="24" eb="26">
      <t>ケイサン</t>
    </rPh>
    <rPh sb="26" eb="27">
      <t>シキ</t>
    </rPh>
    <rPh sb="28" eb="29">
      <t>ハイ</t>
    </rPh>
    <phoneticPr fontId="1"/>
  </si>
  <si>
    <t>（台数と賃借料を入力すると事業申請額が求められる計算式が入っています。）</t>
    <rPh sb="1" eb="3">
      <t>ダイスウ</t>
    </rPh>
    <rPh sb="4" eb="7">
      <t>チンシャクリョウ</t>
    </rPh>
    <rPh sb="7" eb="8">
      <t>シャクリョウ</t>
    </rPh>
    <rPh sb="8" eb="10">
      <t>ニュウリョク</t>
    </rPh>
    <rPh sb="13" eb="15">
      <t>ジギョウ</t>
    </rPh>
    <rPh sb="15" eb="18">
      <t>シンセイガク</t>
    </rPh>
    <rPh sb="19" eb="20">
      <t>モト</t>
    </rPh>
    <rPh sb="24" eb="26">
      <t>ケイサン</t>
    </rPh>
    <rPh sb="26" eb="27">
      <t>シキ</t>
    </rPh>
    <rPh sb="28" eb="29">
      <t>ハイ</t>
    </rPh>
    <phoneticPr fontId="1"/>
  </si>
  <si>
    <t>３　事業完了年月日</t>
    <rPh sb="2" eb="4">
      <t>ジギョウ</t>
    </rPh>
    <rPh sb="4" eb="6">
      <t>カンリョウ</t>
    </rPh>
    <rPh sb="6" eb="7">
      <t>ネン</t>
    </rPh>
    <rPh sb="7" eb="8">
      <t>ガツ</t>
    </rPh>
    <rPh sb="8" eb="9">
      <t>ヒ</t>
    </rPh>
    <phoneticPr fontId="1"/>
  </si>
  <si>
    <t>【申請額に至る積算（根拠）】　※1,000円未満は切り捨てとする。</t>
    <phoneticPr fontId="1"/>
  </si>
  <si>
    <t>市町村長又はＪＡみやざき各地区本部長の推薦書（共通様式第３）</t>
    <phoneticPr fontId="1"/>
  </si>
  <si>
    <t>前年の世帯全体の所得を証明する書類（所得証明書又は源泉徴収票）</t>
    <rPh sb="23" eb="24">
      <t>マタ</t>
    </rPh>
    <rPh sb="25" eb="27">
      <t>ゲンセン</t>
    </rPh>
    <rPh sb="27" eb="30">
      <t>チョウシュウヒョウ</t>
    </rPh>
    <phoneticPr fontId="1"/>
  </si>
  <si>
    <t>30a上限</t>
    <rPh sb="3" eb="5">
      <t>ジョウゲン</t>
    </rPh>
    <phoneticPr fontId="1"/>
  </si>
  <si>
    <t>○　賃借料×1/2　＝　申請額（消費税別）</t>
    <rPh sb="2" eb="4">
      <t>チンシャク</t>
    </rPh>
    <rPh sb="16" eb="19">
      <t>ショウヒゼイ</t>
    </rPh>
    <rPh sb="19" eb="20">
      <t>ベツ</t>
    </rPh>
    <phoneticPr fontId="1"/>
  </si>
  <si>
    <t>小計：</t>
    <rPh sb="0" eb="2">
      <t>ショウケイ</t>
    </rPh>
    <phoneticPr fontId="1"/>
  </si>
  <si>
    <t>２　事業の内容</t>
    <phoneticPr fontId="1"/>
  </si>
  <si>
    <t>３　前年の世帯全体の所得が600万円を超えているにもかかわらず助成が必要な理由</t>
    <rPh sb="2" eb="4">
      <t>ゼンネン</t>
    </rPh>
    <rPh sb="5" eb="7">
      <t>セタイ</t>
    </rPh>
    <rPh sb="7" eb="9">
      <t>ゼンタイ</t>
    </rPh>
    <rPh sb="10" eb="12">
      <t>ショトク</t>
    </rPh>
    <rPh sb="16" eb="18">
      <t>マンエン</t>
    </rPh>
    <rPh sb="19" eb="20">
      <t>コ</t>
    </rPh>
    <rPh sb="31" eb="33">
      <t>ジョセイ</t>
    </rPh>
    <rPh sb="34" eb="36">
      <t>ヒツヨウ</t>
    </rPh>
    <rPh sb="37" eb="39">
      <t>リユウ</t>
    </rPh>
    <phoneticPr fontId="1"/>
  </si>
  <si>
    <t>回目</t>
    <rPh sb="0" eb="2">
      <t>カイメ</t>
    </rPh>
    <phoneticPr fontId="1"/>
  </si>
  <si>
    <t>※必要に応じて記載欄を拡大して記入のこと。</t>
    <rPh sb="1" eb="3">
      <t>ヒツヨウ</t>
    </rPh>
    <rPh sb="4" eb="5">
      <t>オウ</t>
    </rPh>
    <rPh sb="7" eb="9">
      <t>キサイ</t>
    </rPh>
    <rPh sb="9" eb="10">
      <t>ラン</t>
    </rPh>
    <rPh sb="11" eb="13">
      <t>カクダイ</t>
    </rPh>
    <rPh sb="15" eb="17">
      <t>キニュウ</t>
    </rPh>
    <phoneticPr fontId="1"/>
  </si>
  <si>
    <t>農地貸付者名：</t>
    <rPh sb="0" eb="2">
      <t>ノウチ</t>
    </rPh>
    <rPh sb="2" eb="4">
      <t>カシツケ</t>
    </rPh>
    <rPh sb="4" eb="5">
      <t>シャ</t>
    </rPh>
    <rPh sb="5" eb="6">
      <t>メイ</t>
    </rPh>
    <phoneticPr fontId="1"/>
  </si>
  <si>
    <t>施設貸付者名：</t>
    <rPh sb="0" eb="2">
      <t>シセツ</t>
    </rPh>
    <rPh sb="2" eb="4">
      <t>カシツケ</t>
    </rPh>
    <rPh sb="4" eb="5">
      <t>シャ</t>
    </rPh>
    <rPh sb="5" eb="6">
      <t>メイ</t>
    </rPh>
    <phoneticPr fontId="1"/>
  </si>
  <si>
    <t>機械貸付者名：</t>
    <rPh sb="0" eb="2">
      <t>キカイ</t>
    </rPh>
    <rPh sb="2" eb="4">
      <t>カシツケ</t>
    </rPh>
    <rPh sb="4" eb="5">
      <t>シャ</t>
    </rPh>
    <rPh sb="5" eb="6">
      <t>メイ</t>
    </rPh>
    <phoneticPr fontId="1"/>
  </si>
  <si>
    <t>施設貸付者名：</t>
    <rPh sb="0" eb="2">
      <t>シセツ</t>
    </rPh>
    <rPh sb="2" eb="4">
      <t>カシツケ</t>
    </rPh>
    <rPh sb="4" eb="6">
      <t>シャメイ</t>
    </rPh>
    <phoneticPr fontId="1"/>
  </si>
  <si>
    <r>
      <t>　　　　　　　　　　　　</t>
    </r>
    <r>
      <rPr>
        <sz val="8"/>
        <color theme="1"/>
        <rFont val="ＭＳ Ｐ明朝"/>
        <family val="1"/>
        <charset val="128"/>
      </rPr>
      <t>※</t>
    </r>
    <phoneticPr fontId="1"/>
  </si>
  <si>
    <t>※農地貸付者が複数の場合は、別紙にて提出のこと。</t>
    <rPh sb="1" eb="3">
      <t>ノウチ</t>
    </rPh>
    <rPh sb="3" eb="5">
      <t>カシツケ</t>
    </rPh>
    <rPh sb="5" eb="6">
      <t>シャ</t>
    </rPh>
    <rPh sb="7" eb="9">
      <t>フクスウ</t>
    </rPh>
    <rPh sb="10" eb="12">
      <t>バアイ</t>
    </rPh>
    <rPh sb="14" eb="16">
      <t>ベッシ</t>
    </rPh>
    <rPh sb="18" eb="20">
      <t>テイシュツ</t>
    </rPh>
    <phoneticPr fontId="1"/>
  </si>
  <si>
    <r>
      <t>　　　　　　　　　　　　</t>
    </r>
    <r>
      <rPr>
        <sz val="9"/>
        <color theme="1"/>
        <rFont val="ＭＳ Ｐ明朝"/>
        <family val="1"/>
        <charset val="128"/>
      </rPr>
      <t>※</t>
    </r>
    <phoneticPr fontId="1"/>
  </si>
  <si>
    <t>４　添付書類</t>
    <rPh sb="2" eb="6">
      <t>テンプショルイ</t>
    </rPh>
    <phoneticPr fontId="1"/>
  </si>
  <si>
    <t>領収書の写し、又は通帳の写し</t>
    <rPh sb="0" eb="3">
      <t>リョウシュウショ</t>
    </rPh>
    <rPh sb="4" eb="5">
      <t>ウツ</t>
    </rPh>
    <rPh sb="7" eb="8">
      <t>マタ</t>
    </rPh>
    <rPh sb="9" eb="11">
      <t>ツウチョウ</t>
    </rPh>
    <rPh sb="12" eb="13">
      <t>ウツ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</si>
</sst>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Yu Gothic"/>
      <family val="2"/>
      <scheme val="minor"/>
    </font>
    <font>
      <sz val="6"/>
      <name val="Yu Gothic"/>
      <family val="3"/>
      <charset val="128"/>
      <scheme val="minor"/>
    </font>
    <font>
      <sz val="11"/>
      <color theme="1"/>
      <name val="Yu Gothic"/>
      <family val="2"/>
      <scheme val="minor"/>
    </font>
    <font>
      <sz val="10.5"/>
      <color theme="1"/>
      <name val="ＭＳ Ｐ明朝"/>
      <family val="1"/>
      <charset val="128"/>
    </font>
    <font>
      <sz val="10.5"/>
      <color rgb="FFFF0000"/>
      <name val="ＭＳ Ｐ明朝"/>
      <family val="1"/>
      <charset val="128"/>
    </font>
    <font>
      <sz val="10.5"/>
      <name val="ＭＳ Ｐ明朝"/>
      <family val="1"/>
      <charset val="128"/>
    </font>
    <font>
      <sz val="18"/>
      <color theme="1"/>
      <name val="ＭＳ Ｐ明朝"/>
      <family val="1"/>
      <charset val="128"/>
    </font>
    <font>
      <sz val="10.5"/>
      <color theme="1"/>
      <name val="Yu Gothic"/>
      <family val="3"/>
      <charset val="128"/>
      <scheme val="minor"/>
    </font>
    <font>
      <sz val="10.5"/>
      <color theme="0"/>
      <name val="ＭＳ Ｐ明朝"/>
      <family val="1"/>
      <charset val="128"/>
    </font>
    <font>
      <sz val="8"/>
      <color theme="1"/>
      <name val="ＭＳ Ｐ明朝"/>
      <family val="1"/>
      <charset val="128"/>
    </font>
    <font>
      <sz val="6"/>
      <color theme="1"/>
      <name val="ＭＳ Ｐ明朝"/>
      <family val="1"/>
      <charset val="128"/>
    </font>
    <font>
      <sz val="9"/>
      <color theme="1"/>
      <name val="ＭＳ Ｐ明朝"/>
      <family val="1"/>
      <charset val="128"/>
    </font>
  </fonts>
  <fills count="3">
    <fill>
      <patternFill patternType="none"/>
    </fill>
    <fill>
      <patternFill patternType="gray125"/>
    </fill>
    <fill>
      <patternFill patternType="solid">
        <fgColor rgb="FFFFFF00"/>
        <bgColor indexed="64"/>
      </patternFill>
    </fill>
  </fills>
  <borders count="2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bottom style="dotted">
        <color indexed="64"/>
      </bottom>
      <diagonal/>
    </border>
    <border>
      <left style="medium">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s>
  <cellStyleXfs count="2">
    <xf numFmtId="0" fontId="0" fillId="0" borderId="0"/>
    <xf numFmtId="38" fontId="2" fillId="0" borderId="0" applyFont="0" applyFill="0" applyBorder="0" applyAlignment="0" applyProtection="0">
      <alignment vertical="center"/>
    </xf>
  </cellStyleXfs>
  <cellXfs count="175">
    <xf numFmtId="0" fontId="0" fillId="0" borderId="0" xfId="0"/>
    <xf numFmtId="0" fontId="3" fillId="0" borderId="0" xfId="0" applyFont="1" applyProtection="1">
      <protection locked="0"/>
    </xf>
    <xf numFmtId="0" fontId="6" fillId="0" borderId="0" xfId="0" applyFont="1" applyAlignment="1" applyProtection="1">
      <alignment horizontal="centerContinuous" vertical="center"/>
      <protection locked="0"/>
    </xf>
    <xf numFmtId="0" fontId="3" fillId="0" borderId="0" xfId="0" applyFont="1" applyAlignment="1" applyProtection="1">
      <alignment horizontal="centerContinuous" vertical="center"/>
      <protection locked="0"/>
    </xf>
    <xf numFmtId="0" fontId="3" fillId="0" borderId="9" xfId="0" applyFont="1" applyBorder="1" applyAlignment="1" applyProtection="1">
      <alignment horizontal="centerContinuous" vertical="center"/>
      <protection locked="0"/>
    </xf>
    <xf numFmtId="0" fontId="3" fillId="0" borderId="10" xfId="0" applyFont="1" applyBorder="1" applyAlignment="1" applyProtection="1">
      <alignment horizontal="centerContinuous" vertical="center"/>
      <protection locked="0"/>
    </xf>
    <xf numFmtId="0" fontId="3" fillId="0" borderId="9" xfId="0" applyFont="1" applyBorder="1" applyProtection="1">
      <protection locked="0"/>
    </xf>
    <xf numFmtId="0" fontId="3" fillId="0" borderId="11" xfId="0" applyFont="1" applyBorder="1" applyProtection="1">
      <protection locked="0"/>
    </xf>
    <xf numFmtId="0" fontId="3" fillId="0" borderId="10" xfId="0" applyFont="1" applyBorder="1" applyProtection="1">
      <protection locked="0"/>
    </xf>
    <xf numFmtId="0" fontId="3" fillId="0" borderId="11" xfId="0" applyFont="1" applyBorder="1" applyAlignment="1" applyProtection="1">
      <alignment horizontal="centerContinuous" vertical="center"/>
      <protection locked="0"/>
    </xf>
    <xf numFmtId="0" fontId="3" fillId="0" borderId="9" xfId="0" applyFont="1" applyBorder="1" applyAlignment="1" applyProtection="1">
      <alignment horizontal="centerContinuous"/>
      <protection locked="0"/>
    </xf>
    <xf numFmtId="0" fontId="3" fillId="0" borderId="11" xfId="0" applyFont="1" applyBorder="1" applyAlignment="1" applyProtection="1">
      <alignment horizontal="centerContinuous"/>
      <protection locked="0"/>
    </xf>
    <xf numFmtId="0" fontId="3" fillId="0" borderId="10" xfId="0" applyFont="1" applyBorder="1" applyAlignment="1" applyProtection="1">
      <alignment horizontal="centerContinuous"/>
      <protection locked="0"/>
    </xf>
    <xf numFmtId="0" fontId="5" fillId="0" borderId="9" xfId="0" applyFont="1" applyBorder="1" applyAlignment="1" applyProtection="1">
      <alignment horizontal="left" vertical="top"/>
      <protection locked="0"/>
    </xf>
    <xf numFmtId="0" fontId="5" fillId="0" borderId="11" xfId="0" applyFont="1" applyBorder="1" applyAlignment="1" applyProtection="1">
      <alignment horizontal="centerContinuous"/>
      <protection locked="0"/>
    </xf>
    <xf numFmtId="0" fontId="5" fillId="0" borderId="9" xfId="0" applyFont="1" applyBorder="1" applyAlignment="1" applyProtection="1">
      <alignment horizontal="centerContinuous" vertical="center"/>
      <protection locked="0"/>
    </xf>
    <xf numFmtId="0" fontId="5" fillId="0" borderId="11" xfId="0" applyFont="1" applyBorder="1" applyAlignment="1" applyProtection="1">
      <alignment horizontal="centerContinuous" vertical="center"/>
      <protection locked="0"/>
    </xf>
    <xf numFmtId="0" fontId="5" fillId="0" borderId="10" xfId="0" applyFont="1" applyBorder="1" applyAlignment="1" applyProtection="1">
      <alignment horizontal="centerContinuous" vertical="center"/>
      <protection locked="0"/>
    </xf>
    <xf numFmtId="0" fontId="5" fillId="0" borderId="9" xfId="0" applyFont="1" applyBorder="1" applyAlignment="1" applyProtection="1">
      <alignment horizontal="centerContinuous"/>
      <protection locked="0"/>
    </xf>
    <xf numFmtId="0" fontId="5" fillId="0" borderId="10" xfId="0" applyFont="1" applyBorder="1" applyAlignment="1" applyProtection="1">
      <alignment horizontal="centerContinuous"/>
      <protection locked="0"/>
    </xf>
    <xf numFmtId="0" fontId="5" fillId="0" borderId="9" xfId="0" applyFont="1" applyBorder="1" applyProtection="1">
      <protection locked="0"/>
    </xf>
    <xf numFmtId="0" fontId="5" fillId="0" borderId="11" xfId="0" applyFont="1" applyBorder="1" applyProtection="1">
      <protection locked="0"/>
    </xf>
    <xf numFmtId="0" fontId="5" fillId="0" borderId="10" xfId="0" applyFont="1" applyBorder="1" applyProtection="1">
      <protection locked="0"/>
    </xf>
    <xf numFmtId="0" fontId="5" fillId="0" borderId="11"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3" fillId="0" borderId="0" xfId="0" applyFont="1" applyAlignment="1" applyProtection="1">
      <alignment vertical="top"/>
      <protection locked="0"/>
    </xf>
    <xf numFmtId="0" fontId="5" fillId="0" borderId="1" xfId="0" applyFont="1" applyBorder="1" applyProtection="1">
      <protection locked="0"/>
    </xf>
    <xf numFmtId="0" fontId="3" fillId="0" borderId="2" xfId="0" applyFont="1" applyBorder="1" applyProtection="1">
      <protection locked="0"/>
    </xf>
    <xf numFmtId="0" fontId="3" fillId="0" borderId="3" xfId="0" applyFont="1" applyBorder="1" applyProtection="1">
      <protection locked="0"/>
    </xf>
    <xf numFmtId="0" fontId="3" fillId="0" borderId="4" xfId="0" applyFont="1" applyBorder="1" applyProtection="1">
      <protection locked="0"/>
    </xf>
    <xf numFmtId="0" fontId="3" fillId="0" borderId="5" xfId="0" applyFont="1" applyBorder="1" applyProtection="1">
      <protection locked="0"/>
    </xf>
    <xf numFmtId="0" fontId="3" fillId="0" borderId="6" xfId="0" applyFont="1" applyBorder="1" applyProtection="1">
      <protection locked="0"/>
    </xf>
    <xf numFmtId="0" fontId="3" fillId="0" borderId="7" xfId="0" applyFont="1" applyBorder="1" applyProtection="1">
      <protection locked="0"/>
    </xf>
    <xf numFmtId="0" fontId="3" fillId="0" borderId="8" xfId="0" applyFont="1" applyBorder="1" applyProtection="1">
      <protection locked="0"/>
    </xf>
    <xf numFmtId="0" fontId="4" fillId="0" borderId="0" xfId="0" applyFont="1" applyProtection="1">
      <protection locked="0"/>
    </xf>
    <xf numFmtId="0" fontId="3" fillId="0" borderId="11" xfId="0" applyFont="1" applyBorder="1" applyAlignment="1" applyProtection="1">
      <alignment vertical="center"/>
      <protection locked="0"/>
    </xf>
    <xf numFmtId="0" fontId="3" fillId="0" borderId="12" xfId="0" applyFont="1" applyBorder="1" applyAlignment="1" applyProtection="1">
      <alignment horizontal="centerContinuous"/>
      <protection locked="0"/>
    </xf>
    <xf numFmtId="0" fontId="3" fillId="0" borderId="13" xfId="0" applyFont="1" applyBorder="1" applyAlignment="1" applyProtection="1">
      <alignment horizontal="centerContinuous"/>
      <protection locked="0"/>
    </xf>
    <xf numFmtId="0" fontId="3" fillId="0" borderId="15" xfId="0" applyFont="1" applyBorder="1" applyAlignment="1" applyProtection="1">
      <alignment horizontal="centerContinuous"/>
      <protection locked="0"/>
    </xf>
    <xf numFmtId="0" fontId="3" fillId="0" borderId="14" xfId="0" applyFont="1" applyBorder="1" applyAlignment="1" applyProtection="1">
      <alignment horizontal="centerContinuous"/>
      <protection locked="0"/>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centerContinuous" vertical="center"/>
      <protection locked="0"/>
    </xf>
    <xf numFmtId="0" fontId="3" fillId="0" borderId="4" xfId="0" applyFont="1" applyBorder="1" applyAlignment="1" applyProtection="1">
      <alignment horizontal="left" vertical="center"/>
      <protection locked="0"/>
    </xf>
    <xf numFmtId="0" fontId="3" fillId="0" borderId="11" xfId="0" applyFont="1" applyBorder="1" applyAlignment="1" applyProtection="1">
      <alignment horizontal="right"/>
      <protection locked="0"/>
    </xf>
    <xf numFmtId="0" fontId="5" fillId="0" borderId="11" xfId="0" applyFont="1" applyBorder="1" applyAlignment="1" applyProtection="1">
      <alignment vertical="center"/>
      <protection locked="0"/>
    </xf>
    <xf numFmtId="0" fontId="5" fillId="0" borderId="2" xfId="0" applyFont="1" applyBorder="1" applyProtection="1">
      <protection locked="0"/>
    </xf>
    <xf numFmtId="0" fontId="5" fillId="0" borderId="0" xfId="0" applyFont="1" applyProtection="1">
      <protection locked="0"/>
    </xf>
    <xf numFmtId="38" fontId="3" fillId="0" borderId="0" xfId="1" applyFont="1" applyBorder="1" applyAlignment="1" applyProtection="1">
      <protection locked="0"/>
    </xf>
    <xf numFmtId="38" fontId="3" fillId="0" borderId="11" xfId="1" applyFont="1" applyBorder="1" applyAlignment="1" applyProtection="1">
      <alignment wrapText="1"/>
      <protection locked="0"/>
    </xf>
    <xf numFmtId="2" fontId="3" fillId="0" borderId="2" xfId="0" applyNumberFormat="1" applyFont="1" applyBorder="1" applyProtection="1">
      <protection locked="0"/>
    </xf>
    <xf numFmtId="38" fontId="3" fillId="0" borderId="11" xfId="1" applyFont="1" applyBorder="1" applyAlignment="1" applyProtection="1">
      <protection locked="0"/>
    </xf>
    <xf numFmtId="0" fontId="3" fillId="0" borderId="7" xfId="0" applyFont="1" applyBorder="1" applyAlignment="1" applyProtection="1">
      <alignment horizontal="centerContinuous" vertical="center"/>
      <protection locked="0"/>
    </xf>
    <xf numFmtId="0" fontId="3" fillId="0" borderId="7" xfId="0" applyFont="1" applyBorder="1" applyAlignment="1" applyProtection="1">
      <alignment horizontal="right"/>
      <protection locked="0"/>
    </xf>
    <xf numFmtId="0" fontId="3" fillId="0" borderId="6" xfId="0" applyFont="1" applyBorder="1" applyAlignment="1" applyProtection="1">
      <alignment horizontal="left" vertical="center"/>
      <protection locked="0"/>
    </xf>
    <xf numFmtId="0" fontId="3" fillId="0" borderId="9" xfId="0" applyFont="1" applyBorder="1" applyAlignment="1" applyProtection="1">
      <alignment horizontal="right"/>
      <protection locked="0"/>
    </xf>
    <xf numFmtId="0" fontId="5" fillId="0" borderId="4" xfId="0" applyFont="1" applyBorder="1"/>
    <xf numFmtId="0" fontId="3" fillId="0" borderId="0" xfId="0" applyFont="1"/>
    <xf numFmtId="0" fontId="3" fillId="0" borderId="2" xfId="0" applyFont="1" applyBorder="1"/>
    <xf numFmtId="0" fontId="3" fillId="0" borderId="3" xfId="0" applyFont="1" applyBorder="1"/>
    <xf numFmtId="0" fontId="3" fillId="0" borderId="4" xfId="0" applyFont="1" applyBorder="1"/>
    <xf numFmtId="0" fontId="3" fillId="0" borderId="5" xfId="0" applyFont="1" applyBorder="1"/>
    <xf numFmtId="38" fontId="3" fillId="0" borderId="0" xfId="1" applyFont="1" applyAlignment="1" applyProtection="1"/>
    <xf numFmtId="38" fontId="3" fillId="0" borderId="0" xfId="1" applyFont="1" applyAlignment="1" applyProtection="1">
      <alignment horizontal="center"/>
    </xf>
    <xf numFmtId="38" fontId="3" fillId="0" borderId="0" xfId="1" applyFont="1" applyAlignment="1" applyProtection="1">
      <alignment horizontal="centerContinuous"/>
    </xf>
    <xf numFmtId="0" fontId="3" fillId="0" borderId="8" xfId="0" applyFont="1" applyBorder="1"/>
    <xf numFmtId="0" fontId="3" fillId="0" borderId="6" xfId="0" applyFont="1" applyBorder="1"/>
    <xf numFmtId="0" fontId="3" fillId="0" borderId="7" xfId="0" applyFont="1" applyBorder="1"/>
    <xf numFmtId="38" fontId="3" fillId="0" borderId="7" xfId="1" applyFont="1" applyBorder="1" applyAlignment="1" applyProtection="1"/>
    <xf numFmtId="0" fontId="5" fillId="0" borderId="0" xfId="0" applyFont="1"/>
    <xf numFmtId="0" fontId="5" fillId="0" borderId="2" xfId="0" applyFont="1" applyBorder="1"/>
    <xf numFmtId="38" fontId="7" fillId="0" borderId="0" xfId="1" applyFont="1" applyAlignment="1" applyProtection="1"/>
    <xf numFmtId="0" fontId="7" fillId="0" borderId="0" xfId="0" applyFont="1"/>
    <xf numFmtId="0" fontId="7" fillId="0" borderId="7" xfId="0" applyFont="1" applyBorder="1"/>
    <xf numFmtId="0" fontId="4" fillId="0" borderId="4" xfId="0" applyFont="1" applyBorder="1"/>
    <xf numFmtId="0" fontId="4" fillId="0" borderId="0" xfId="0" applyFont="1"/>
    <xf numFmtId="0" fontId="4" fillId="0" borderId="5" xfId="0" applyFont="1" applyBorder="1"/>
    <xf numFmtId="0" fontId="3" fillId="0" borderId="9"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13" xfId="0" applyFont="1" applyBorder="1" applyAlignment="1" applyProtection="1">
      <alignment horizontal="center"/>
      <protection locked="0"/>
    </xf>
    <xf numFmtId="0" fontId="3" fillId="0" borderId="15" xfId="0" applyFont="1" applyBorder="1" applyAlignment="1" applyProtection="1">
      <alignment horizontal="center"/>
      <protection locked="0"/>
    </xf>
    <xf numFmtId="0" fontId="3" fillId="0" borderId="14" xfId="0" applyFont="1" applyBorder="1" applyAlignment="1" applyProtection="1">
      <alignment horizontal="center"/>
      <protection locked="0"/>
    </xf>
    <xf numFmtId="0" fontId="3" fillId="0" borderId="9" xfId="0" applyFont="1" applyBorder="1" applyAlignment="1" applyProtection="1">
      <alignment horizontal="left" vertical="center"/>
      <protection locked="0"/>
    </xf>
    <xf numFmtId="0" fontId="3" fillId="0" borderId="12" xfId="0" applyFont="1" applyBorder="1" applyAlignment="1" applyProtection="1">
      <alignment horizontal="left"/>
      <protection locked="0"/>
    </xf>
    <xf numFmtId="38" fontId="3" fillId="0" borderId="11" xfId="1" applyFont="1" applyBorder="1" applyAlignment="1" applyProtection="1"/>
    <xf numFmtId="38" fontId="7" fillId="0" borderId="0" xfId="1" applyFont="1" applyAlignment="1" applyProtection="1">
      <alignment horizontal="left"/>
    </xf>
    <xf numFmtId="0" fontId="5" fillId="0" borderId="4" xfId="0" applyFont="1" applyBorder="1" applyProtection="1">
      <protection locked="0"/>
    </xf>
    <xf numFmtId="0" fontId="3" fillId="0" borderId="0" xfId="0" applyFont="1" applyAlignment="1">
      <alignment horizontal="centerContinuous" vertical="center"/>
    </xf>
    <xf numFmtId="0" fontId="3" fillId="0" borderId="17" xfId="0" applyFont="1" applyBorder="1" applyProtection="1">
      <protection locked="0"/>
    </xf>
    <xf numFmtId="0" fontId="3" fillId="0" borderId="16" xfId="0" applyFont="1" applyBorder="1" applyProtection="1">
      <protection locked="0"/>
    </xf>
    <xf numFmtId="0" fontId="3" fillId="0" borderId="21" xfId="0" applyFont="1" applyBorder="1" applyAlignment="1" applyProtection="1">
      <alignment horizontal="left" vertical="center"/>
      <protection locked="0"/>
    </xf>
    <xf numFmtId="0" fontId="3" fillId="0" borderId="17"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3" fillId="0" borderId="22" xfId="0" applyFont="1" applyBorder="1" applyAlignment="1" applyProtection="1">
      <alignment horizontal="centerContinuous" vertical="center"/>
      <protection locked="0"/>
    </xf>
    <xf numFmtId="0" fontId="3" fillId="0" borderId="17" xfId="0" applyFont="1" applyBorder="1" applyAlignment="1" applyProtection="1">
      <alignment horizontal="centerContinuous" vertical="center"/>
      <protection locked="0"/>
    </xf>
    <xf numFmtId="38" fontId="3" fillId="0" borderId="0" xfId="1" applyFont="1" applyBorder="1" applyAlignment="1" applyProtection="1">
      <alignment horizontal="center"/>
      <protection locked="0"/>
    </xf>
    <xf numFmtId="0" fontId="3" fillId="0" borderId="2" xfId="0" applyFont="1" applyBorder="1" applyAlignment="1" applyProtection="1">
      <alignment horizontal="right"/>
      <protection locked="0"/>
    </xf>
    <xf numFmtId="38" fontId="3" fillId="0" borderId="2" xfId="1" applyFont="1" applyBorder="1" applyAlignment="1" applyProtection="1">
      <alignment horizontal="center"/>
    </xf>
    <xf numFmtId="38" fontId="3" fillId="0" borderId="2" xfId="1" applyFont="1" applyBorder="1" applyAlignment="1" applyProtection="1"/>
    <xf numFmtId="0" fontId="5" fillId="0" borderId="4" xfId="0" applyFont="1" applyBorder="1" applyAlignment="1" applyProtection="1">
      <alignment horizontal="left" vertical="center"/>
      <protection locked="0"/>
    </xf>
    <xf numFmtId="0" fontId="3" fillId="0" borderId="0" xfId="0" applyFont="1" applyAlignment="1" applyProtection="1">
      <alignment vertical="center"/>
      <protection locked="0"/>
    </xf>
    <xf numFmtId="0" fontId="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4"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5" xfId="0" applyFont="1" applyBorder="1" applyAlignment="1" applyProtection="1">
      <alignment horizontal="center" vertical="top"/>
      <protection locked="0"/>
    </xf>
    <xf numFmtId="0" fontId="3" fillId="0" borderId="6" xfId="0" applyFont="1" applyBorder="1" applyAlignment="1" applyProtection="1">
      <alignment horizontal="center" vertical="top"/>
      <protection locked="0"/>
    </xf>
    <xf numFmtId="0" fontId="3" fillId="0" borderId="7" xfId="0" applyFont="1" applyBorder="1" applyAlignment="1" applyProtection="1">
      <alignment horizontal="center" vertical="top"/>
      <protection locked="0"/>
    </xf>
    <xf numFmtId="0" fontId="3" fillId="0" borderId="8" xfId="0" applyFont="1" applyBorder="1" applyAlignment="1" applyProtection="1">
      <alignment horizontal="center" vertical="top"/>
      <protection locked="0"/>
    </xf>
    <xf numFmtId="0" fontId="10" fillId="0" borderId="1" xfId="0" applyFont="1" applyBorder="1" applyAlignment="1" applyProtection="1">
      <alignment horizontal="center"/>
      <protection locked="0"/>
    </xf>
    <xf numFmtId="0" fontId="10" fillId="0" borderId="2"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3" fillId="0" borderId="9" xfId="0" applyFont="1" applyBorder="1" applyAlignment="1" applyProtection="1">
      <alignment horizontal="center"/>
      <protection locked="0"/>
    </xf>
    <xf numFmtId="0" fontId="3" fillId="0" borderId="10" xfId="0" applyFont="1" applyBorder="1" applyAlignment="1" applyProtection="1">
      <alignment horizontal="center"/>
      <protection locked="0"/>
    </xf>
    <xf numFmtId="0" fontId="3" fillId="0" borderId="2"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38" fontId="3" fillId="0" borderId="11" xfId="1" applyFont="1" applyBorder="1" applyAlignment="1" applyProtection="1">
      <alignment horizontal="right"/>
      <protection locked="0"/>
    </xf>
    <xf numFmtId="2" fontId="3" fillId="0" borderId="2" xfId="0" applyNumberFormat="1" applyFont="1" applyBorder="1" applyAlignment="1" applyProtection="1">
      <alignment horizontal="center"/>
      <protection locked="0"/>
    </xf>
    <xf numFmtId="0" fontId="9" fillId="0" borderId="1" xfId="0" applyFont="1" applyBorder="1" applyAlignment="1" applyProtection="1">
      <alignment horizontal="center"/>
      <protection locked="0"/>
    </xf>
    <xf numFmtId="0" fontId="9" fillId="0" borderId="2" xfId="0" applyFont="1" applyBorder="1" applyAlignment="1" applyProtection="1">
      <alignment horizontal="center"/>
      <protection locked="0"/>
    </xf>
    <xf numFmtId="0" fontId="9" fillId="0" borderId="3" xfId="0" applyFont="1" applyBorder="1" applyAlignment="1" applyProtection="1">
      <alignment horizontal="center"/>
      <protection locked="0"/>
    </xf>
    <xf numFmtId="38" fontId="3" fillId="0" borderId="0" xfId="1" applyFont="1" applyAlignment="1" applyProtection="1">
      <alignment horizontal="center"/>
    </xf>
    <xf numFmtId="38" fontId="8" fillId="0" borderId="0" xfId="1" applyFont="1" applyAlignment="1" applyProtection="1">
      <alignment horizontal="center"/>
    </xf>
    <xf numFmtId="38" fontId="3" fillId="0" borderId="11" xfId="1" applyFont="1" applyBorder="1" applyAlignment="1" applyProtection="1">
      <alignment horizontal="right"/>
    </xf>
    <xf numFmtId="38" fontId="3" fillId="0" borderId="7" xfId="1" applyFont="1" applyBorder="1" applyAlignment="1" applyProtection="1">
      <alignment horizontal="center"/>
    </xf>
    <xf numFmtId="38" fontId="3" fillId="0" borderId="7" xfId="0" applyNumberFormat="1" applyFont="1" applyBorder="1" applyAlignment="1">
      <alignment horizontal="center"/>
    </xf>
    <xf numFmtId="0" fontId="3" fillId="0" borderId="7" xfId="0" applyFont="1" applyBorder="1" applyAlignment="1">
      <alignment horizontal="center"/>
    </xf>
    <xf numFmtId="38" fontId="8" fillId="0" borderId="0" xfId="1" applyFont="1" applyFill="1" applyAlignment="1" applyProtection="1">
      <alignment horizontal="center"/>
    </xf>
    <xf numFmtId="38" fontId="7" fillId="0" borderId="0" xfId="1" applyFont="1" applyAlignment="1" applyProtection="1">
      <alignment horizontal="center"/>
    </xf>
    <xf numFmtId="0" fontId="3" fillId="0" borderId="22" xfId="0" applyFont="1" applyBorder="1" applyAlignment="1" applyProtection="1">
      <alignment horizontal="center" vertical="center"/>
      <protection locked="0"/>
    </xf>
    <xf numFmtId="0" fontId="3" fillId="0" borderId="0" xfId="0" applyFont="1" applyAlignment="1">
      <alignment horizontal="center"/>
    </xf>
    <xf numFmtId="38" fontId="7" fillId="0" borderId="7" xfId="1" applyFont="1" applyBorder="1" applyAlignment="1" applyProtection="1">
      <alignment horizontal="center"/>
    </xf>
    <xf numFmtId="0" fontId="3" fillId="0" borderId="22" xfId="0" applyFont="1" applyBorder="1" applyAlignment="1" applyProtection="1">
      <alignment horizontal="center"/>
      <protection locked="0"/>
    </xf>
    <xf numFmtId="2" fontId="3" fillId="0" borderId="2" xfId="0" applyNumberFormat="1" applyFont="1" applyBorder="1" applyAlignment="1">
      <alignment horizontal="center"/>
    </xf>
    <xf numFmtId="38" fontId="3" fillId="0" borderId="11" xfId="1" applyFont="1" applyBorder="1" applyAlignment="1" applyProtection="1">
      <alignment horizontal="center"/>
    </xf>
    <xf numFmtId="2" fontId="3" fillId="0" borderId="11" xfId="0" applyNumberFormat="1" applyFont="1" applyBorder="1" applyAlignment="1">
      <alignment horizontal="center"/>
    </xf>
    <xf numFmtId="0" fontId="0" fillId="0" borderId="0" xfId="0" applyAlignment="1">
      <alignment horizontal="center"/>
    </xf>
    <xf numFmtId="38" fontId="5" fillId="2" borderId="9" xfId="1" applyFont="1" applyFill="1" applyBorder="1" applyAlignment="1" applyProtection="1">
      <alignment horizontal="center" wrapText="1"/>
      <protection locked="0"/>
    </xf>
    <xf numFmtId="38" fontId="5" fillId="2" borderId="11" xfId="1" applyFont="1" applyFill="1" applyBorder="1" applyAlignment="1" applyProtection="1">
      <alignment horizontal="center" wrapText="1"/>
      <protection locked="0"/>
    </xf>
    <xf numFmtId="38" fontId="5" fillId="2" borderId="10" xfId="1" applyFont="1" applyFill="1" applyBorder="1" applyAlignment="1" applyProtection="1">
      <alignment horizontal="center" wrapText="1"/>
      <protection locked="0"/>
    </xf>
    <xf numFmtId="38" fontId="3" fillId="2" borderId="1" xfId="1" applyFont="1" applyFill="1" applyBorder="1" applyAlignment="1" applyProtection="1">
      <alignment horizontal="right"/>
      <protection locked="0"/>
    </xf>
    <xf numFmtId="38" fontId="3" fillId="2" borderId="2" xfId="1" applyFont="1" applyFill="1" applyBorder="1" applyAlignment="1" applyProtection="1">
      <alignment horizontal="right"/>
      <protection locked="0"/>
    </xf>
    <xf numFmtId="38" fontId="3" fillId="2" borderId="3" xfId="1" applyFont="1" applyFill="1" applyBorder="1" applyAlignment="1" applyProtection="1">
      <alignment horizontal="right"/>
      <protection locked="0"/>
    </xf>
    <xf numFmtId="38" fontId="3" fillId="2" borderId="9" xfId="1" applyFont="1" applyFill="1" applyBorder="1" applyAlignment="1" applyProtection="1">
      <alignment horizontal="right"/>
      <protection locked="0"/>
    </xf>
    <xf numFmtId="38" fontId="3" fillId="2" borderId="11" xfId="1" applyFont="1" applyFill="1" applyBorder="1" applyAlignment="1" applyProtection="1">
      <alignment horizontal="right"/>
      <protection locked="0"/>
    </xf>
    <xf numFmtId="38" fontId="3" fillId="2" borderId="10" xfId="1" applyFont="1" applyFill="1" applyBorder="1" applyAlignment="1" applyProtection="1">
      <alignment horizontal="right"/>
      <protection locked="0"/>
    </xf>
    <xf numFmtId="38" fontId="3" fillId="2" borderId="18" xfId="1" applyFont="1" applyFill="1" applyBorder="1" applyAlignment="1" applyProtection="1">
      <alignment horizontal="right"/>
      <protection locked="0"/>
    </xf>
    <xf numFmtId="38" fontId="3" fillId="2" borderId="19" xfId="1" applyFont="1" applyFill="1" applyBorder="1" applyAlignment="1" applyProtection="1">
      <alignment horizontal="right"/>
      <protection locked="0"/>
    </xf>
    <xf numFmtId="38" fontId="3" fillId="2" borderId="20" xfId="1" applyFont="1" applyFill="1" applyBorder="1" applyAlignment="1" applyProtection="1">
      <alignment horizontal="right"/>
      <protection locked="0"/>
    </xf>
    <xf numFmtId="0" fontId="3" fillId="2" borderId="18" xfId="0" applyFont="1" applyFill="1" applyBorder="1" applyAlignment="1" applyProtection="1">
      <alignment horizontal="center"/>
      <protection locked="0"/>
    </xf>
    <xf numFmtId="0" fontId="3" fillId="2" borderId="20" xfId="0" applyFont="1" applyFill="1" applyBorder="1" applyAlignment="1" applyProtection="1">
      <alignment horizontal="center"/>
      <protection locked="0"/>
    </xf>
    <xf numFmtId="38" fontId="3" fillId="2" borderId="18" xfId="1" applyFont="1" applyFill="1" applyBorder="1" applyAlignment="1" applyProtection="1">
      <alignment horizontal="center" wrapText="1"/>
      <protection locked="0"/>
    </xf>
    <xf numFmtId="38" fontId="3" fillId="2" borderId="19" xfId="1" applyFont="1" applyFill="1" applyBorder="1" applyAlignment="1" applyProtection="1">
      <alignment horizontal="center" wrapText="1"/>
      <protection locked="0"/>
    </xf>
    <xf numFmtId="38" fontId="3" fillId="2" borderId="20" xfId="1" applyFont="1" applyFill="1" applyBorder="1" applyAlignment="1" applyProtection="1">
      <alignment horizontal="center" wrapText="1"/>
      <protection locked="0"/>
    </xf>
    <xf numFmtId="38" fontId="5" fillId="2" borderId="18" xfId="1" applyFont="1" applyFill="1" applyBorder="1" applyAlignment="1" applyProtection="1">
      <alignment horizontal="center" wrapText="1"/>
      <protection locked="0"/>
    </xf>
    <xf numFmtId="38" fontId="5" fillId="2" borderId="19" xfId="1" applyFont="1" applyFill="1" applyBorder="1" applyAlignment="1" applyProtection="1">
      <alignment horizontal="center" wrapText="1"/>
      <protection locked="0"/>
    </xf>
    <xf numFmtId="38" fontId="5" fillId="2" borderId="20" xfId="1" applyFont="1" applyFill="1" applyBorder="1" applyAlignment="1" applyProtection="1">
      <alignment horizontal="center" wrapText="1"/>
      <protection locked="0"/>
    </xf>
    <xf numFmtId="38" fontId="3" fillId="2" borderId="18" xfId="1" applyFont="1" applyFill="1" applyBorder="1" applyAlignment="1" applyProtection="1">
      <alignment horizontal="center"/>
      <protection locked="0"/>
    </xf>
    <xf numFmtId="38" fontId="3" fillId="2" borderId="19" xfId="1" applyFont="1" applyFill="1" applyBorder="1" applyAlignment="1" applyProtection="1">
      <alignment horizontal="center"/>
      <protection locked="0"/>
    </xf>
    <xf numFmtId="38" fontId="3" fillId="2" borderId="20" xfId="1" applyFont="1" applyFill="1" applyBorder="1" applyAlignment="1" applyProtection="1">
      <alignment horizontal="center"/>
      <protection locked="0"/>
    </xf>
    <xf numFmtId="38" fontId="3" fillId="2" borderId="9" xfId="1" applyFont="1" applyFill="1" applyBorder="1" applyAlignment="1" applyProtection="1">
      <alignment horizontal="center" wrapText="1"/>
      <protection locked="0"/>
    </xf>
    <xf numFmtId="38" fontId="3" fillId="2" borderId="11" xfId="1" applyFont="1" applyFill="1" applyBorder="1" applyAlignment="1" applyProtection="1">
      <alignment horizontal="center" wrapText="1"/>
      <protection locked="0"/>
    </xf>
    <xf numFmtId="38" fontId="3" fillId="2" borderId="10" xfId="1" applyFont="1" applyFill="1" applyBorder="1" applyAlignment="1" applyProtection="1">
      <alignment horizontal="center" wrapText="1"/>
      <protection locked="0"/>
    </xf>
    <xf numFmtId="0" fontId="3" fillId="2" borderId="9" xfId="0" applyFont="1" applyFill="1" applyBorder="1" applyAlignment="1" applyProtection="1">
      <alignment horizontal="center"/>
      <protection locked="0"/>
    </xf>
    <xf numFmtId="0" fontId="3" fillId="2" borderId="10" xfId="0" applyFont="1" applyFill="1" applyBorder="1" applyAlignment="1" applyProtection="1">
      <alignment horizontal="center"/>
      <protection locked="0"/>
    </xf>
  </cellXfs>
  <cellStyles count="2">
    <cellStyle name="桁区切り" xfId="1" builtinId="6"/>
    <cellStyle name="標準" xfId="0" builtinId="0"/>
  </cellStyles>
  <dxfs count="1">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439"/>
  <sheetViews>
    <sheetView tabSelected="1" view="pageBreakPreview" topLeftCell="A126" zoomScaleNormal="100" zoomScaleSheetLayoutView="100" zoomScalePageLayoutView="95" workbookViewId="0">
      <selection activeCell="AD152" sqref="AD152"/>
    </sheetView>
  </sheetViews>
  <sheetFormatPr defaultRowHeight="12.75"/>
  <cols>
    <col min="1" max="24" width="3.75" style="1" customWidth="1"/>
    <col min="25" max="25" width="3.5" style="1" customWidth="1"/>
    <col min="26" max="16384" width="9" style="1"/>
  </cols>
  <sheetData>
    <row r="1" spans="1:23">
      <c r="A1" s="1" t="s">
        <v>20</v>
      </c>
    </row>
    <row r="2" spans="1:23" ht="21">
      <c r="A2" s="2" t="s">
        <v>0</v>
      </c>
      <c r="B2" s="3"/>
      <c r="C2" s="3"/>
      <c r="D2" s="3"/>
      <c r="E2" s="3"/>
      <c r="F2" s="3"/>
      <c r="G2" s="3"/>
      <c r="H2" s="3"/>
      <c r="I2" s="3"/>
      <c r="J2" s="3"/>
      <c r="K2" s="3"/>
      <c r="L2" s="3"/>
      <c r="M2" s="3"/>
      <c r="N2" s="3"/>
      <c r="O2" s="3"/>
      <c r="P2" s="3"/>
      <c r="Q2" s="3"/>
      <c r="R2" s="3"/>
      <c r="S2" s="3"/>
      <c r="T2" s="3"/>
      <c r="U2" s="3"/>
      <c r="V2" s="89"/>
    </row>
    <row r="3" spans="1:23">
      <c r="A3" s="3"/>
      <c r="B3" s="3"/>
      <c r="C3" s="3"/>
      <c r="D3" s="3"/>
      <c r="E3" s="3"/>
      <c r="F3" s="3"/>
      <c r="G3" s="3"/>
      <c r="H3" s="3"/>
      <c r="I3" s="3"/>
      <c r="J3" s="3"/>
      <c r="K3" s="3"/>
      <c r="L3" s="3"/>
      <c r="M3" s="3"/>
      <c r="N3" s="3"/>
      <c r="O3" s="3"/>
      <c r="P3" s="3"/>
      <c r="Q3" s="3"/>
      <c r="R3" s="3"/>
      <c r="S3" s="3"/>
      <c r="T3" s="3"/>
      <c r="U3" s="3"/>
      <c r="V3" s="3"/>
    </row>
    <row r="4" spans="1:23">
      <c r="A4" s="1" t="s">
        <v>81</v>
      </c>
    </row>
    <row r="5" spans="1:23" ht="18.75" customHeight="1">
      <c r="B5" s="4" t="s">
        <v>1</v>
      </c>
      <c r="C5" s="5"/>
      <c r="D5" s="6"/>
      <c r="E5" s="7"/>
      <c r="F5" s="7"/>
      <c r="G5" s="8"/>
      <c r="H5" s="4" t="s">
        <v>2</v>
      </c>
      <c r="I5" s="9"/>
      <c r="J5" s="5"/>
      <c r="K5" s="10" t="s">
        <v>5</v>
      </c>
      <c r="L5" s="11"/>
      <c r="M5" s="11"/>
      <c r="N5" s="11"/>
      <c r="O5" s="12"/>
      <c r="P5" s="4" t="s">
        <v>3</v>
      </c>
      <c r="Q5" s="5"/>
      <c r="R5" s="6"/>
      <c r="S5" s="8"/>
      <c r="T5" s="4" t="s">
        <v>4</v>
      </c>
      <c r="U5" s="5"/>
      <c r="V5" s="4" t="s">
        <v>6</v>
      </c>
      <c r="W5" s="5"/>
    </row>
    <row r="6" spans="1:23" ht="18.75" customHeight="1">
      <c r="B6" s="4" t="s">
        <v>7</v>
      </c>
      <c r="C6" s="5"/>
      <c r="D6" s="13" t="s">
        <v>88</v>
      </c>
      <c r="E6" s="14"/>
      <c r="F6" s="14"/>
      <c r="G6" s="14"/>
      <c r="H6" s="11"/>
      <c r="I6" s="7"/>
      <c r="J6" s="7"/>
      <c r="K6" s="7"/>
      <c r="L6" s="7"/>
      <c r="M6" s="7"/>
      <c r="N6" s="7"/>
      <c r="O6" s="7"/>
      <c r="P6" s="7"/>
      <c r="Q6" s="7"/>
      <c r="R6" s="7"/>
      <c r="S6" s="7"/>
      <c r="T6" s="7"/>
      <c r="U6" s="7"/>
      <c r="V6" s="7"/>
      <c r="W6" s="8"/>
    </row>
    <row r="7" spans="1:23" ht="18.75" customHeight="1">
      <c r="B7" s="15" t="s">
        <v>8</v>
      </c>
      <c r="C7" s="16"/>
      <c r="D7" s="16"/>
      <c r="E7" s="16"/>
      <c r="F7" s="16"/>
      <c r="G7" s="17"/>
      <c r="H7" s="18" t="s">
        <v>14</v>
      </c>
      <c r="I7" s="14"/>
      <c r="J7" s="14"/>
      <c r="K7" s="14"/>
      <c r="L7" s="14"/>
      <c r="M7" s="19"/>
      <c r="N7" s="15" t="s">
        <v>9</v>
      </c>
      <c r="O7" s="16"/>
      <c r="P7" s="16"/>
      <c r="Q7" s="17"/>
      <c r="R7" s="20" t="s">
        <v>22</v>
      </c>
      <c r="S7" s="21"/>
      <c r="T7" s="21"/>
      <c r="U7" s="21"/>
      <c r="V7" s="21"/>
      <c r="W7" s="22"/>
    </row>
    <row r="8" spans="1:23" ht="18.75" customHeight="1">
      <c r="B8" s="15" t="s">
        <v>82</v>
      </c>
      <c r="C8" s="16"/>
      <c r="D8" s="16"/>
      <c r="E8" s="16"/>
      <c r="F8" s="16"/>
      <c r="G8" s="17"/>
      <c r="H8" s="20"/>
      <c r="I8" s="21"/>
      <c r="J8" s="21"/>
      <c r="K8" s="21"/>
      <c r="L8" s="23" t="s">
        <v>112</v>
      </c>
      <c r="M8" s="24"/>
      <c r="N8" s="15" t="s">
        <v>10</v>
      </c>
      <c r="O8" s="16"/>
      <c r="P8" s="16"/>
      <c r="Q8" s="17"/>
      <c r="R8" s="20"/>
      <c r="S8" s="21"/>
      <c r="T8" s="16" t="s">
        <v>11</v>
      </c>
      <c r="U8" s="16" t="s">
        <v>13</v>
      </c>
      <c r="V8" s="16" t="s">
        <v>12</v>
      </c>
      <c r="W8" s="22"/>
    </row>
    <row r="9" spans="1:23" ht="18.75" customHeight="1">
      <c r="B9" s="103" t="s">
        <v>18</v>
      </c>
      <c r="C9" s="104"/>
      <c r="D9" s="4" t="s">
        <v>15</v>
      </c>
      <c r="E9" s="9"/>
      <c r="F9" s="5"/>
      <c r="G9" s="6"/>
      <c r="H9" s="7"/>
      <c r="I9" s="7"/>
      <c r="J9" s="7"/>
      <c r="K9" s="7"/>
      <c r="L9" s="7"/>
      <c r="M9" s="7"/>
      <c r="N9" s="7"/>
      <c r="O9" s="7"/>
      <c r="P9" s="7"/>
      <c r="Q9" s="7"/>
      <c r="R9" s="7"/>
      <c r="S9" s="7"/>
      <c r="T9" s="7"/>
      <c r="U9" s="7"/>
      <c r="V9" s="7"/>
      <c r="W9" s="8"/>
    </row>
    <row r="10" spans="1:23" ht="18.75" customHeight="1">
      <c r="B10" s="105"/>
      <c r="C10" s="106"/>
      <c r="D10" s="4" t="s">
        <v>16</v>
      </c>
      <c r="E10" s="9"/>
      <c r="F10" s="5"/>
      <c r="G10" s="6"/>
      <c r="H10" s="7"/>
      <c r="I10" s="7"/>
      <c r="J10" s="7"/>
      <c r="K10" s="7"/>
      <c r="L10" s="7"/>
      <c r="M10" s="7"/>
      <c r="N10" s="7"/>
      <c r="O10" s="7"/>
      <c r="P10" s="7"/>
      <c r="Q10" s="7"/>
      <c r="R10" s="7"/>
      <c r="S10" s="7"/>
      <c r="T10" s="7"/>
      <c r="U10" s="7"/>
      <c r="V10" s="7"/>
      <c r="W10" s="8"/>
    </row>
    <row r="11" spans="1:23" ht="18.75" customHeight="1">
      <c r="B11" s="107"/>
      <c r="C11" s="108"/>
      <c r="D11" s="4" t="s">
        <v>17</v>
      </c>
      <c r="E11" s="9"/>
      <c r="F11" s="5"/>
      <c r="G11" s="6"/>
      <c r="H11" s="7"/>
      <c r="I11" s="7"/>
      <c r="J11" s="7"/>
      <c r="K11" s="7"/>
      <c r="L11" s="7"/>
      <c r="M11" s="7"/>
      <c r="N11" s="7"/>
      <c r="O11" s="7"/>
      <c r="P11" s="7"/>
      <c r="Q11" s="7"/>
      <c r="R11" s="7"/>
      <c r="S11" s="7"/>
      <c r="T11" s="7"/>
      <c r="U11" s="7"/>
      <c r="V11" s="7"/>
      <c r="W11" s="8"/>
    </row>
    <row r="12" spans="1:23" ht="16.5" customHeight="1"/>
    <row r="13" spans="1:23" ht="18.75" customHeight="1">
      <c r="A13" s="1" t="s">
        <v>110</v>
      </c>
    </row>
    <row r="14" spans="1:23" ht="19.5" customHeight="1" thickBot="1">
      <c r="B14" s="1" t="s">
        <v>85</v>
      </c>
      <c r="G14" s="46" t="s">
        <v>98</v>
      </c>
      <c r="M14" s="32"/>
      <c r="P14" s="90"/>
      <c r="Q14" s="90"/>
      <c r="R14" s="90"/>
    </row>
    <row r="15" spans="1:23" ht="20.25" customHeight="1" thickBot="1">
      <c r="B15" s="84" t="s">
        <v>53</v>
      </c>
      <c r="C15" s="77"/>
      <c r="D15" s="77"/>
      <c r="E15" s="78"/>
      <c r="F15" s="6"/>
      <c r="G15" s="7"/>
      <c r="H15" s="7"/>
      <c r="I15" s="27"/>
      <c r="J15" s="35"/>
      <c r="K15" s="77"/>
      <c r="L15" s="77"/>
      <c r="M15" s="77"/>
      <c r="N15" s="76" t="s">
        <v>23</v>
      </c>
      <c r="O15" s="77"/>
      <c r="P15" s="164"/>
      <c r="Q15" s="165"/>
      <c r="R15" s="166"/>
      <c r="S15" s="91" t="s">
        <v>28</v>
      </c>
      <c r="T15" s="145" t="str">
        <f>IF(P15="","",P15/100)</f>
        <v/>
      </c>
      <c r="U15" s="145"/>
      <c r="V15" s="145"/>
      <c r="W15" s="8" t="s">
        <v>64</v>
      </c>
    </row>
    <row r="16" spans="1:23" ht="20.25" customHeight="1" thickBot="1">
      <c r="B16" s="84" t="s">
        <v>52</v>
      </c>
      <c r="C16" s="77"/>
      <c r="D16" s="77"/>
      <c r="E16" s="78"/>
      <c r="F16" s="6"/>
      <c r="G16" s="7"/>
      <c r="H16" s="7"/>
      <c r="I16" s="27"/>
      <c r="J16" s="35"/>
      <c r="K16" s="77"/>
      <c r="L16" s="77"/>
      <c r="M16" s="77"/>
      <c r="N16" s="76" t="s">
        <v>23</v>
      </c>
      <c r="O16" s="77"/>
      <c r="P16" s="164"/>
      <c r="Q16" s="165"/>
      <c r="R16" s="166"/>
      <c r="S16" s="7" t="s">
        <v>28</v>
      </c>
      <c r="T16" s="145" t="str">
        <f>IF(P16="","",P16/100)</f>
        <v/>
      </c>
      <c r="U16" s="145"/>
      <c r="V16" s="145"/>
      <c r="W16" s="8" t="s">
        <v>64</v>
      </c>
    </row>
    <row r="17" spans="2:23" ht="20.25" customHeight="1">
      <c r="B17" s="103" t="s">
        <v>51</v>
      </c>
      <c r="C17" s="120"/>
      <c r="D17" s="120"/>
      <c r="E17" s="104"/>
      <c r="F17" s="85" t="s">
        <v>37</v>
      </c>
      <c r="G17" s="81"/>
      <c r="H17" s="81"/>
      <c r="I17" s="81"/>
      <c r="J17" s="81"/>
      <c r="K17" s="81"/>
      <c r="L17" s="81"/>
      <c r="M17" s="82"/>
      <c r="N17" s="81"/>
      <c r="O17" s="81"/>
      <c r="P17" s="82"/>
      <c r="Q17" s="82"/>
      <c r="R17" s="82"/>
      <c r="S17" s="81"/>
      <c r="T17" s="81"/>
      <c r="U17" s="81"/>
      <c r="V17" s="81"/>
      <c r="W17" s="83"/>
    </row>
    <row r="18" spans="2:23" ht="20.25" customHeight="1">
      <c r="B18" s="107"/>
      <c r="C18" s="122"/>
      <c r="D18" s="122"/>
      <c r="E18" s="108"/>
      <c r="F18" s="31"/>
      <c r="G18" s="32" t="s">
        <v>38</v>
      </c>
      <c r="H18" s="32"/>
      <c r="I18" s="32"/>
      <c r="J18" s="32"/>
      <c r="K18" s="32" t="s">
        <v>39</v>
      </c>
      <c r="L18" s="32"/>
      <c r="M18" s="32"/>
      <c r="N18" s="32"/>
      <c r="O18" s="32"/>
      <c r="P18" s="32"/>
      <c r="Q18" s="32"/>
      <c r="R18" s="32"/>
      <c r="S18" s="32"/>
      <c r="T18" s="66"/>
      <c r="U18" s="32"/>
      <c r="V18" s="32"/>
      <c r="W18" s="33"/>
    </row>
    <row r="19" spans="2:23" ht="20.25" customHeight="1">
      <c r="B19" s="115" t="s">
        <v>118</v>
      </c>
      <c r="C19" s="116"/>
      <c r="D19" s="116"/>
      <c r="E19" s="117"/>
      <c r="F19" s="40" t="s">
        <v>25</v>
      </c>
      <c r="G19" s="79"/>
      <c r="H19" s="27"/>
      <c r="I19" s="27"/>
      <c r="J19" s="27"/>
      <c r="K19" s="27"/>
      <c r="L19" s="27"/>
      <c r="M19" s="27"/>
      <c r="N19" s="27"/>
      <c r="O19" s="27"/>
      <c r="P19" s="27"/>
      <c r="Q19" s="27"/>
      <c r="R19" s="27"/>
      <c r="S19" s="27"/>
      <c r="T19" s="27"/>
      <c r="U19" s="27"/>
      <c r="V19" s="27"/>
      <c r="W19" s="28"/>
    </row>
    <row r="20" spans="2:23" ht="20.25" customHeight="1">
      <c r="B20" s="109" t="s">
        <v>21</v>
      </c>
      <c r="C20" s="110"/>
      <c r="D20" s="110"/>
      <c r="E20" s="111"/>
      <c r="F20" s="101" t="s">
        <v>114</v>
      </c>
      <c r="G20" s="80"/>
      <c r="W20" s="30"/>
    </row>
    <row r="21" spans="2:23" ht="20.25" customHeight="1" thickBot="1">
      <c r="B21" s="112"/>
      <c r="C21" s="113"/>
      <c r="D21" s="113"/>
      <c r="E21" s="114"/>
      <c r="F21" s="92" t="s">
        <v>24</v>
      </c>
      <c r="G21" s="93"/>
      <c r="H21" s="90"/>
      <c r="I21" s="90"/>
      <c r="J21" s="32"/>
      <c r="K21" s="32"/>
      <c r="L21" s="32"/>
      <c r="M21" s="32"/>
      <c r="N21" s="32"/>
      <c r="O21" s="32"/>
      <c r="P21" s="32"/>
      <c r="Q21" s="32"/>
      <c r="R21" s="32"/>
      <c r="S21" s="32"/>
      <c r="T21" s="32"/>
      <c r="U21" s="32"/>
      <c r="V21" s="32"/>
      <c r="W21" s="33"/>
    </row>
    <row r="22" spans="2:23" ht="20.25" customHeight="1" thickBot="1">
      <c r="B22" s="84" t="s">
        <v>68</v>
      </c>
      <c r="C22" s="77"/>
      <c r="D22" s="77"/>
      <c r="E22" s="94"/>
      <c r="F22" s="167"/>
      <c r="G22" s="168"/>
      <c r="H22" s="168"/>
      <c r="I22" s="169"/>
      <c r="J22" s="43"/>
      <c r="K22" s="7" t="s">
        <v>26</v>
      </c>
      <c r="L22" s="7" t="s">
        <v>27</v>
      </c>
      <c r="M22" s="7"/>
      <c r="N22" s="7"/>
      <c r="O22" s="7"/>
      <c r="P22" s="7"/>
      <c r="Q22" s="7"/>
      <c r="R22" s="144" t="str">
        <f>IF(P15="","",F22/P15*1000)</f>
        <v/>
      </c>
      <c r="S22" s="144"/>
      <c r="T22" s="144"/>
      <c r="U22" s="86"/>
      <c r="V22" s="7" t="s">
        <v>26</v>
      </c>
      <c r="W22" s="8"/>
    </row>
    <row r="23" spans="2:23" ht="20.25" customHeight="1" thickBot="1">
      <c r="B23" s="84" t="s">
        <v>69</v>
      </c>
      <c r="C23" s="77"/>
      <c r="D23" s="77"/>
      <c r="E23" s="94"/>
      <c r="F23" s="167"/>
      <c r="G23" s="168"/>
      <c r="H23" s="168"/>
      <c r="I23" s="169"/>
      <c r="J23" s="43"/>
      <c r="K23" s="7" t="s">
        <v>26</v>
      </c>
      <c r="L23" s="7" t="s">
        <v>27</v>
      </c>
      <c r="M23" s="7"/>
      <c r="N23" s="7"/>
      <c r="O23" s="7"/>
      <c r="P23" s="7"/>
      <c r="Q23" s="7"/>
      <c r="R23" s="144" t="str">
        <f>IF(P16="","",F23/P16*1000)</f>
        <v/>
      </c>
      <c r="S23" s="144"/>
      <c r="T23" s="144"/>
      <c r="U23" s="86"/>
      <c r="V23" s="7" t="s">
        <v>26</v>
      </c>
      <c r="W23" s="8"/>
    </row>
    <row r="24" spans="2:23" ht="20.25" customHeight="1">
      <c r="B24" s="101" t="s">
        <v>119</v>
      </c>
      <c r="C24" s="80"/>
      <c r="D24" s="80"/>
      <c r="E24" s="80"/>
      <c r="F24" s="97"/>
      <c r="G24" s="97"/>
      <c r="H24" s="97"/>
      <c r="I24" s="97"/>
      <c r="J24" s="98"/>
      <c r="K24" s="27"/>
      <c r="L24" s="27"/>
      <c r="M24" s="27"/>
      <c r="N24" s="27"/>
      <c r="O24" s="27"/>
      <c r="P24" s="27"/>
      <c r="Q24" s="27"/>
      <c r="R24" s="99"/>
      <c r="S24" s="99"/>
      <c r="T24" s="99"/>
      <c r="U24" s="100"/>
      <c r="V24" s="27"/>
      <c r="W24" s="28"/>
    </row>
    <row r="25" spans="2:23" ht="20.25" customHeight="1">
      <c r="B25" s="55" t="s">
        <v>104</v>
      </c>
      <c r="C25" s="56"/>
      <c r="D25" s="56"/>
      <c r="E25" s="56"/>
      <c r="F25" s="56"/>
      <c r="G25" s="56"/>
      <c r="H25" s="56"/>
      <c r="I25" s="56"/>
      <c r="J25" s="56"/>
      <c r="K25" s="56"/>
      <c r="L25" s="56"/>
      <c r="M25" s="56"/>
      <c r="N25" s="56"/>
      <c r="O25" s="56"/>
      <c r="P25" s="56"/>
      <c r="Q25" s="56"/>
      <c r="R25" s="56"/>
      <c r="S25" s="56"/>
      <c r="T25" s="56"/>
      <c r="U25" s="56"/>
      <c r="V25" s="56"/>
      <c r="W25" s="60"/>
    </row>
    <row r="26" spans="2:23" ht="20.25" customHeight="1">
      <c r="B26" s="59"/>
      <c r="C26" s="56" t="s">
        <v>67</v>
      </c>
      <c r="D26" s="56"/>
      <c r="E26" s="56"/>
      <c r="F26" s="56"/>
      <c r="G26" s="56"/>
      <c r="H26" s="56"/>
      <c r="I26" s="56"/>
      <c r="J26" s="56"/>
      <c r="K26" s="56"/>
      <c r="L26" s="56"/>
      <c r="M26" s="56"/>
      <c r="N26" s="56"/>
      <c r="O26" s="56"/>
      <c r="P26" s="56"/>
      <c r="Q26" s="56"/>
      <c r="R26" s="56"/>
      <c r="S26" s="56"/>
      <c r="T26" s="56"/>
      <c r="U26" s="56"/>
      <c r="V26" s="56"/>
      <c r="W26" s="60"/>
    </row>
    <row r="27" spans="2:23" ht="20.25" customHeight="1">
      <c r="B27" s="59"/>
      <c r="C27" s="56"/>
      <c r="D27" s="61" t="s">
        <v>54</v>
      </c>
      <c r="E27" s="61"/>
      <c r="F27" s="61"/>
      <c r="G27" s="61"/>
      <c r="H27" s="61"/>
      <c r="I27" s="61"/>
      <c r="J27" s="61"/>
      <c r="K27" s="61"/>
      <c r="L27" s="61"/>
      <c r="M27" s="61"/>
      <c r="N27" s="61"/>
      <c r="O27" s="61"/>
      <c r="P27" s="61"/>
      <c r="Q27" s="61"/>
      <c r="R27" s="61"/>
      <c r="S27" s="61"/>
      <c r="T27" s="56"/>
      <c r="U27" s="56"/>
      <c r="V27" s="56"/>
      <c r="W27" s="60"/>
    </row>
    <row r="28" spans="2:23" ht="20.25" customHeight="1">
      <c r="B28" s="59"/>
      <c r="C28" s="56"/>
      <c r="D28" s="61"/>
      <c r="E28" s="131" t="str">
        <f>IF(T15&lt;30,F22,"")</f>
        <v/>
      </c>
      <c r="F28" s="146"/>
      <c r="G28" s="61" t="s">
        <v>26</v>
      </c>
      <c r="H28" s="61" t="s">
        <v>60</v>
      </c>
      <c r="I28" s="61" t="s">
        <v>61</v>
      </c>
      <c r="J28" s="61" t="s">
        <v>62</v>
      </c>
      <c r="K28" s="131" t="str">
        <f>IF(E28="",E28,ROUNDDOWN(E28/2,-3))</f>
        <v/>
      </c>
      <c r="L28" s="146"/>
      <c r="M28" s="61" t="s">
        <v>26</v>
      </c>
      <c r="N28" s="61"/>
      <c r="O28" s="61"/>
      <c r="P28" s="61"/>
      <c r="Q28" s="61"/>
      <c r="R28" s="61"/>
      <c r="S28" s="61"/>
      <c r="T28" s="56"/>
      <c r="U28" s="56"/>
      <c r="V28" s="56"/>
      <c r="W28" s="60"/>
    </row>
    <row r="29" spans="2:23" ht="8.25" customHeight="1">
      <c r="B29" s="59"/>
      <c r="C29" s="56"/>
      <c r="D29" s="61"/>
      <c r="E29" s="61"/>
      <c r="F29" s="61"/>
      <c r="G29" s="61"/>
      <c r="H29" s="61"/>
      <c r="I29" s="61"/>
      <c r="J29" s="61"/>
      <c r="K29" s="61"/>
      <c r="L29" s="61"/>
      <c r="M29" s="61"/>
      <c r="N29" s="61"/>
      <c r="O29" s="61"/>
      <c r="P29" s="61"/>
      <c r="Q29" s="61"/>
      <c r="R29" s="61"/>
      <c r="S29" s="61"/>
      <c r="T29" s="56"/>
      <c r="U29" s="56"/>
      <c r="V29" s="56"/>
      <c r="W29" s="60"/>
    </row>
    <row r="30" spans="2:23" ht="18.75" customHeight="1">
      <c r="B30" s="59"/>
      <c r="C30" s="56"/>
      <c r="D30" s="61" t="s">
        <v>55</v>
      </c>
      <c r="E30" s="61"/>
      <c r="F30" s="63"/>
      <c r="G30" s="61"/>
      <c r="H30" s="61"/>
      <c r="I30" s="61"/>
      <c r="J30" s="61"/>
      <c r="K30" s="61"/>
      <c r="L30" s="61"/>
      <c r="M30" s="61"/>
      <c r="N30" s="61"/>
      <c r="O30" s="61"/>
      <c r="P30" s="61"/>
      <c r="Q30" s="61"/>
      <c r="R30" s="61"/>
      <c r="S30" s="61"/>
      <c r="T30" s="56"/>
      <c r="U30" s="56"/>
      <c r="V30" s="56"/>
      <c r="W30" s="60"/>
    </row>
    <row r="31" spans="2:23" ht="18.75" customHeight="1">
      <c r="B31" s="59"/>
      <c r="C31" s="56"/>
      <c r="D31" s="61"/>
      <c r="E31" s="131" t="str" cm="1">
        <f t="array" ref="E31">_xlfn.IFS(T15="","",T15&gt;=30,F22,T15&lt;30,"")</f>
        <v/>
      </c>
      <c r="F31" s="131"/>
      <c r="G31" s="131"/>
      <c r="H31" s="61" t="s">
        <v>60</v>
      </c>
      <c r="I31" s="61" t="s">
        <v>61</v>
      </c>
      <c r="J31" s="61" t="s">
        <v>62</v>
      </c>
      <c r="K31" s="131" t="str">
        <f>IF(E31="",E31,E31/2)</f>
        <v/>
      </c>
      <c r="L31" s="131"/>
      <c r="M31" s="61"/>
      <c r="N31" s="61"/>
      <c r="O31" s="61"/>
      <c r="P31" s="61"/>
      <c r="Q31" s="61"/>
      <c r="R31" s="61"/>
      <c r="S31" s="137" t="str">
        <f>IF(E32="",E32,E32*I32)</f>
        <v/>
      </c>
      <c r="T31" s="137"/>
      <c r="U31" s="137"/>
      <c r="V31" s="56"/>
      <c r="W31" s="60"/>
    </row>
    <row r="32" spans="2:23" ht="18.75" customHeight="1">
      <c r="B32" s="59"/>
      <c r="C32" s="56"/>
      <c r="D32" s="61"/>
      <c r="E32" s="131" t="str">
        <f>K31</f>
        <v/>
      </c>
      <c r="F32" s="131"/>
      <c r="G32" s="131"/>
      <c r="H32" s="61" t="s">
        <v>60</v>
      </c>
      <c r="I32" s="61">
        <v>30</v>
      </c>
      <c r="J32" s="61" t="s">
        <v>59</v>
      </c>
      <c r="K32" s="61" t="s">
        <v>65</v>
      </c>
      <c r="L32" s="131" t="str">
        <f>IF(T15&gt;=30,T15,"")</f>
        <v/>
      </c>
      <c r="M32" s="131"/>
      <c r="N32" s="61" t="s">
        <v>63</v>
      </c>
      <c r="O32" s="61" t="s">
        <v>62</v>
      </c>
      <c r="P32" s="131" t="str">
        <f>IF(L32="",L32,ROUNDDOWN(S32/L32,-3))</f>
        <v/>
      </c>
      <c r="Q32" s="131"/>
      <c r="R32" s="61" t="s">
        <v>26</v>
      </c>
      <c r="S32" s="137" t="str">
        <f>S31</f>
        <v/>
      </c>
      <c r="T32" s="137"/>
      <c r="U32" s="137"/>
      <c r="V32" s="56"/>
      <c r="W32" s="60"/>
    </row>
    <row r="33" spans="2:23" ht="18.75" customHeight="1">
      <c r="B33" s="59"/>
      <c r="C33" s="56"/>
      <c r="D33" s="61"/>
      <c r="P33" s="61"/>
      <c r="Q33" s="61"/>
      <c r="R33" s="134" t="s">
        <v>109</v>
      </c>
      <c r="S33" s="134"/>
      <c r="T33" s="135" t="str">
        <f>IF(P32="",K28,P32)</f>
        <v/>
      </c>
      <c r="U33" s="136"/>
      <c r="V33" s="136"/>
      <c r="W33" s="64" t="s">
        <v>26</v>
      </c>
    </row>
    <row r="34" spans="2:23" ht="5.25" customHeight="1">
      <c r="B34" s="59"/>
      <c r="C34" s="56"/>
      <c r="D34" s="61"/>
      <c r="E34" s="61"/>
      <c r="F34" s="61"/>
      <c r="G34" s="61"/>
      <c r="H34" s="61"/>
      <c r="I34" s="61"/>
      <c r="J34" s="61"/>
      <c r="K34" s="61"/>
      <c r="L34" s="61"/>
      <c r="M34" s="61"/>
      <c r="N34" s="61"/>
      <c r="O34" s="61"/>
      <c r="P34" s="61"/>
      <c r="Q34" s="61"/>
      <c r="R34" s="61"/>
      <c r="S34" s="61"/>
      <c r="T34" s="56"/>
      <c r="U34" s="56"/>
      <c r="V34" s="56"/>
      <c r="W34" s="60"/>
    </row>
    <row r="35" spans="2:23" ht="18.75" customHeight="1">
      <c r="B35" s="59"/>
      <c r="C35" s="56"/>
      <c r="D35" s="61" t="s">
        <v>56</v>
      </c>
      <c r="E35" s="61"/>
      <c r="F35" s="61"/>
      <c r="G35" s="61"/>
      <c r="H35" s="61"/>
      <c r="I35" s="61"/>
      <c r="J35" s="61"/>
      <c r="K35" s="61"/>
      <c r="L35" s="61"/>
      <c r="M35" s="61"/>
      <c r="N35" s="61"/>
      <c r="O35" s="61"/>
      <c r="P35" s="61"/>
      <c r="Q35" s="61"/>
      <c r="R35" s="61"/>
      <c r="S35" s="61"/>
      <c r="T35" s="56"/>
      <c r="U35" s="56"/>
      <c r="V35" s="56"/>
      <c r="W35" s="60"/>
    </row>
    <row r="36" spans="2:23" ht="18.75" customHeight="1">
      <c r="B36" s="59"/>
      <c r="C36" s="56"/>
      <c r="D36" s="56"/>
      <c r="E36" s="131" t="str">
        <f>IF(T16&lt;700,F23,"")</f>
        <v/>
      </c>
      <c r="F36" s="131"/>
      <c r="G36" s="61" t="s">
        <v>26</v>
      </c>
      <c r="H36" s="61" t="s">
        <v>60</v>
      </c>
      <c r="I36" s="61" t="s">
        <v>61</v>
      </c>
      <c r="J36" s="61" t="s">
        <v>62</v>
      </c>
      <c r="K36" s="131" t="str">
        <f>IF(E36="",E36,ROUNDDOWN(E36/2,-3))</f>
        <v/>
      </c>
      <c r="L36" s="131"/>
      <c r="M36" s="61" t="s">
        <v>26</v>
      </c>
      <c r="N36" s="61"/>
      <c r="O36" s="61"/>
      <c r="P36" s="61"/>
      <c r="Q36" s="61"/>
      <c r="R36" s="61"/>
      <c r="S36" s="61"/>
      <c r="T36" s="56"/>
      <c r="U36" s="56"/>
      <c r="V36" s="56"/>
      <c r="W36" s="60"/>
    </row>
    <row r="37" spans="2:23" ht="18.75" customHeight="1">
      <c r="B37" s="59"/>
      <c r="C37" s="56"/>
      <c r="D37" s="61"/>
      <c r="E37" s="61"/>
      <c r="F37" s="61"/>
      <c r="G37" s="61"/>
      <c r="H37" s="61"/>
      <c r="I37" s="61"/>
      <c r="J37" s="61"/>
      <c r="K37" s="61"/>
      <c r="L37" s="61"/>
      <c r="M37" s="61"/>
      <c r="N37" s="61"/>
      <c r="O37" s="61"/>
      <c r="P37" s="61"/>
      <c r="Q37" s="61"/>
      <c r="R37" s="61"/>
      <c r="S37" s="132" t="str">
        <f>IF(E39="",E39,E40*I40)</f>
        <v/>
      </c>
      <c r="T37" s="132"/>
      <c r="U37" s="132"/>
      <c r="V37" s="56"/>
      <c r="W37" s="60"/>
    </row>
    <row r="38" spans="2:23" ht="18.75" customHeight="1">
      <c r="B38" s="59"/>
      <c r="C38" s="56"/>
      <c r="D38" s="61" t="s">
        <v>57</v>
      </c>
      <c r="E38" s="61"/>
      <c r="F38" s="61"/>
      <c r="G38" s="61"/>
      <c r="H38" s="61"/>
      <c r="I38" s="61"/>
      <c r="J38" s="61"/>
      <c r="K38" s="61"/>
      <c r="L38" s="61"/>
      <c r="M38" s="61"/>
      <c r="N38" s="61"/>
      <c r="O38" s="61"/>
      <c r="P38" s="61"/>
      <c r="Q38" s="61"/>
      <c r="R38" s="61"/>
      <c r="S38" s="132" t="str">
        <f>S37</f>
        <v/>
      </c>
      <c r="T38" s="132"/>
      <c r="U38" s="132"/>
      <c r="V38" s="56"/>
      <c r="W38" s="60"/>
    </row>
    <row r="39" spans="2:23" ht="18.75" customHeight="1">
      <c r="B39" s="59"/>
      <c r="C39" s="56"/>
      <c r="D39" s="61"/>
      <c r="E39" s="131" t="str" cm="1">
        <f t="array" ref="E39">_xlfn.IFS(T16="","",T16&gt;=700,F23,T16&lt;700,"")</f>
        <v/>
      </c>
      <c r="F39" s="131"/>
      <c r="G39" s="131"/>
      <c r="H39" s="61" t="s">
        <v>60</v>
      </c>
      <c r="I39" s="61" t="s">
        <v>61</v>
      </c>
      <c r="J39" s="61" t="s">
        <v>62</v>
      </c>
      <c r="K39" s="131" t="str">
        <f>IF(E39="",E39,E39/2)</f>
        <v/>
      </c>
      <c r="L39" s="131"/>
      <c r="M39" s="61"/>
      <c r="N39" s="61"/>
      <c r="O39" s="61"/>
      <c r="P39" s="61"/>
      <c r="Q39" s="61"/>
      <c r="R39" s="61"/>
      <c r="S39" s="61"/>
      <c r="T39" s="56"/>
      <c r="U39" s="56"/>
      <c r="V39" s="56"/>
      <c r="W39" s="60"/>
    </row>
    <row r="40" spans="2:23" ht="18.75" customHeight="1">
      <c r="B40" s="59"/>
      <c r="C40" s="56"/>
      <c r="D40" s="61"/>
      <c r="E40" s="131" t="str">
        <f>K39</f>
        <v/>
      </c>
      <c r="F40" s="131"/>
      <c r="G40" s="131"/>
      <c r="H40" s="61" t="s">
        <v>60</v>
      </c>
      <c r="I40" s="131">
        <v>700</v>
      </c>
      <c r="J40" s="131"/>
      <c r="K40" s="61" t="s">
        <v>59</v>
      </c>
      <c r="L40" s="61" t="s">
        <v>65</v>
      </c>
      <c r="M40" s="131" t="str">
        <f>IF(T16&gt;=30,T16,"")</f>
        <v/>
      </c>
      <c r="N40" s="131"/>
      <c r="O40" s="61" t="s">
        <v>63</v>
      </c>
      <c r="P40" s="61" t="s">
        <v>62</v>
      </c>
      <c r="Q40" s="131" t="str">
        <f>IF(S38="",S38,ROUNDDOWN(S38/M40,-3))</f>
        <v/>
      </c>
      <c r="R40" s="131"/>
      <c r="S40" s="61" t="s">
        <v>26</v>
      </c>
      <c r="T40" s="56"/>
      <c r="U40" s="56"/>
      <c r="V40" s="56"/>
      <c r="W40" s="60"/>
    </row>
    <row r="41" spans="2:23" ht="18.75" customHeight="1">
      <c r="B41" s="59"/>
      <c r="C41" s="56"/>
      <c r="D41" s="61"/>
      <c r="E41" s="62"/>
      <c r="F41" s="62"/>
      <c r="G41" s="62"/>
      <c r="H41" s="61"/>
      <c r="I41" s="62"/>
      <c r="J41" s="62"/>
      <c r="K41" s="61"/>
      <c r="L41" s="61"/>
      <c r="M41" s="62"/>
      <c r="N41" s="62"/>
      <c r="O41" s="61"/>
      <c r="P41" s="61"/>
      <c r="Q41" s="62"/>
      <c r="R41" s="134" t="s">
        <v>109</v>
      </c>
      <c r="S41" s="134"/>
      <c r="T41" s="135" t="str">
        <f>IF(Q40="",K36,Q40)</f>
        <v/>
      </c>
      <c r="U41" s="136"/>
      <c r="V41" s="136"/>
      <c r="W41" s="64" t="s">
        <v>26</v>
      </c>
    </row>
    <row r="42" spans="2:23" ht="18.75" customHeight="1">
      <c r="B42" s="59"/>
      <c r="C42" s="56"/>
      <c r="D42" s="61"/>
      <c r="P42" s="61"/>
      <c r="Q42" s="61"/>
      <c r="R42" s="61"/>
      <c r="S42" s="61"/>
      <c r="T42" s="56"/>
      <c r="U42" s="56"/>
      <c r="V42" s="56"/>
      <c r="W42" s="60"/>
    </row>
    <row r="43" spans="2:23" ht="18.75" customHeight="1">
      <c r="B43" s="59"/>
      <c r="C43" s="56"/>
      <c r="D43" s="61"/>
      <c r="E43" s="61"/>
      <c r="F43" s="61"/>
      <c r="G43" s="61"/>
      <c r="H43" s="61"/>
      <c r="I43" s="61"/>
      <c r="J43" s="61"/>
      <c r="K43" s="61"/>
      <c r="L43" s="61"/>
      <c r="M43" s="61"/>
      <c r="N43" s="61"/>
      <c r="O43" s="61"/>
      <c r="P43" s="61"/>
      <c r="Q43" s="61"/>
      <c r="R43" s="134" t="s">
        <v>66</v>
      </c>
      <c r="S43" s="134"/>
      <c r="T43" s="135" t="str">
        <f>IF(K28&amp;P32&amp;K36&amp;Q40="","",SUM(K28,P32,K36,Q40))</f>
        <v/>
      </c>
      <c r="U43" s="136"/>
      <c r="V43" s="136"/>
      <c r="W43" s="64" t="s">
        <v>26</v>
      </c>
    </row>
    <row r="44" spans="2:23" ht="18.75" customHeight="1">
      <c r="B44" s="65"/>
      <c r="C44" s="66"/>
      <c r="D44" s="67"/>
      <c r="E44" s="67"/>
      <c r="F44" s="67"/>
      <c r="G44" s="67"/>
      <c r="H44" s="67"/>
      <c r="I44" s="67"/>
      <c r="J44" s="67"/>
      <c r="K44" s="67"/>
      <c r="L44" s="67"/>
      <c r="M44" s="67"/>
      <c r="N44" s="67"/>
      <c r="O44" s="67"/>
      <c r="P44" s="67"/>
      <c r="Q44" s="67"/>
      <c r="R44" s="67"/>
      <c r="S44" s="67"/>
      <c r="T44" s="66"/>
      <c r="U44" s="66"/>
      <c r="V44" s="66"/>
      <c r="W44" s="64"/>
    </row>
    <row r="45" spans="2:23" ht="26.25" customHeight="1" thickBot="1">
      <c r="B45" s="1" t="s">
        <v>70</v>
      </c>
      <c r="H45" s="46" t="s">
        <v>101</v>
      </c>
      <c r="M45" s="32"/>
      <c r="P45" s="90"/>
      <c r="Q45" s="90"/>
      <c r="R45" s="90"/>
    </row>
    <row r="46" spans="2:23" ht="26.25" customHeight="1" thickBot="1">
      <c r="B46" s="123" t="s">
        <v>89</v>
      </c>
      <c r="C46" s="124"/>
      <c r="D46" s="124"/>
      <c r="E46" s="125"/>
      <c r="F46" s="20"/>
      <c r="G46" s="44" t="s">
        <v>90</v>
      </c>
      <c r="H46" s="21"/>
      <c r="I46" s="45"/>
      <c r="J46" s="44"/>
      <c r="K46" s="16"/>
      <c r="L46" s="16"/>
      <c r="M46" s="16"/>
      <c r="N46" s="4" t="s">
        <v>23</v>
      </c>
      <c r="O46" s="95"/>
      <c r="P46" s="161"/>
      <c r="Q46" s="162"/>
      <c r="R46" s="163"/>
      <c r="S46" s="7" t="s">
        <v>28</v>
      </c>
      <c r="T46" s="143" t="str">
        <f>IF(P46="","",P46/100)</f>
        <v/>
      </c>
      <c r="U46" s="143"/>
      <c r="V46" s="143"/>
      <c r="W46" s="8" t="s">
        <v>64</v>
      </c>
    </row>
    <row r="47" spans="2:23" ht="26.25" customHeight="1">
      <c r="B47" s="103" t="s">
        <v>71</v>
      </c>
      <c r="C47" s="120"/>
      <c r="D47" s="120"/>
      <c r="E47" s="104"/>
      <c r="F47" s="40" t="s">
        <v>25</v>
      </c>
      <c r="G47" s="41"/>
      <c r="H47" s="27"/>
      <c r="I47" s="27"/>
      <c r="J47" s="27"/>
      <c r="K47" s="27"/>
      <c r="L47" s="27"/>
      <c r="M47" s="27"/>
      <c r="N47" s="27"/>
      <c r="O47" s="27"/>
      <c r="S47" s="27"/>
      <c r="T47" s="27"/>
      <c r="U47" s="27"/>
      <c r="V47" s="27"/>
      <c r="W47" s="28"/>
    </row>
    <row r="48" spans="2:23" ht="26.25" customHeight="1">
      <c r="B48" s="105"/>
      <c r="C48" s="121"/>
      <c r="D48" s="121"/>
      <c r="E48" s="106"/>
      <c r="F48" s="101" t="s">
        <v>115</v>
      </c>
      <c r="G48" s="3"/>
      <c r="W48" s="30"/>
    </row>
    <row r="49" spans="2:23" ht="26.25" customHeight="1" thickBot="1">
      <c r="B49" s="107"/>
      <c r="C49" s="122"/>
      <c r="D49" s="122"/>
      <c r="E49" s="108"/>
      <c r="F49" s="92" t="s">
        <v>24</v>
      </c>
      <c r="G49" s="96"/>
      <c r="H49" s="90"/>
      <c r="I49" s="90"/>
      <c r="J49" s="32"/>
      <c r="K49" s="32"/>
      <c r="L49" s="32"/>
      <c r="M49" s="32"/>
      <c r="N49" s="32"/>
      <c r="O49" s="32"/>
      <c r="P49" s="32"/>
      <c r="Q49" s="32"/>
      <c r="R49" s="32"/>
      <c r="S49" s="32"/>
      <c r="T49" s="32"/>
      <c r="U49" s="32"/>
      <c r="V49" s="32"/>
      <c r="W49" s="33"/>
    </row>
    <row r="50" spans="2:23" ht="26.25" customHeight="1" thickBot="1">
      <c r="B50" s="123" t="s">
        <v>58</v>
      </c>
      <c r="C50" s="124"/>
      <c r="D50" s="124"/>
      <c r="E50" s="139"/>
      <c r="F50" s="156"/>
      <c r="G50" s="157"/>
      <c r="H50" s="157"/>
      <c r="I50" s="158"/>
      <c r="J50" s="43"/>
      <c r="K50" s="7" t="s">
        <v>26</v>
      </c>
      <c r="L50" s="7" t="s">
        <v>27</v>
      </c>
      <c r="M50" s="7"/>
      <c r="N50" s="7"/>
      <c r="O50" s="7"/>
      <c r="P50" s="7"/>
      <c r="Q50" s="7"/>
      <c r="R50" s="133" t="str">
        <f>IF(P46="","",F50/P46*1000)</f>
        <v/>
      </c>
      <c r="S50" s="133"/>
      <c r="T50" s="133"/>
      <c r="U50" s="43"/>
      <c r="V50" s="7" t="s">
        <v>26</v>
      </c>
      <c r="W50" s="8"/>
    </row>
    <row r="51" spans="2:23" ht="26.25" customHeight="1">
      <c r="B51" s="55" t="s">
        <v>104</v>
      </c>
      <c r="C51" s="56"/>
      <c r="D51" s="56"/>
      <c r="E51" s="56"/>
      <c r="F51" s="56"/>
      <c r="G51" s="56"/>
      <c r="H51" s="68"/>
      <c r="I51" s="68"/>
      <c r="J51" s="69"/>
      <c r="K51" s="69"/>
      <c r="L51" s="69"/>
      <c r="M51" s="69"/>
      <c r="N51" s="69"/>
      <c r="O51" s="57"/>
      <c r="P51" s="57"/>
      <c r="Q51" s="57"/>
      <c r="R51" s="57"/>
      <c r="S51" s="57"/>
      <c r="T51" s="57"/>
      <c r="U51" s="57"/>
      <c r="V51" s="57"/>
      <c r="W51" s="58"/>
    </row>
    <row r="52" spans="2:23" ht="26.25" customHeight="1">
      <c r="B52" s="59"/>
      <c r="C52" s="56" t="s">
        <v>72</v>
      </c>
      <c r="D52" s="56"/>
      <c r="E52" s="56"/>
      <c r="F52" s="56"/>
      <c r="G52" s="56"/>
      <c r="H52" s="56"/>
      <c r="I52" s="56"/>
      <c r="J52" s="56"/>
      <c r="K52" s="56"/>
      <c r="L52" s="56"/>
      <c r="M52" s="56"/>
      <c r="N52" s="56"/>
      <c r="O52" s="56"/>
      <c r="P52" s="56" t="s">
        <v>107</v>
      </c>
      <c r="Q52" s="56"/>
      <c r="R52" s="56"/>
      <c r="S52" s="56"/>
      <c r="T52" s="56"/>
      <c r="U52" s="56"/>
      <c r="V52" s="56"/>
      <c r="W52" s="60"/>
    </row>
    <row r="53" spans="2:23" ht="26.25" customHeight="1">
      <c r="B53" s="59"/>
      <c r="C53" s="56"/>
      <c r="D53" s="61" t="s">
        <v>108</v>
      </c>
      <c r="E53" s="61"/>
      <c r="F53" s="61"/>
      <c r="G53" s="61"/>
      <c r="H53" s="61"/>
      <c r="I53" s="61"/>
      <c r="J53" s="61"/>
      <c r="K53" s="61"/>
      <c r="L53" s="61"/>
      <c r="M53" s="61"/>
      <c r="N53" s="61"/>
      <c r="O53" s="61"/>
      <c r="P53" s="61"/>
      <c r="Q53" s="61"/>
      <c r="R53" s="61"/>
      <c r="S53" s="61"/>
      <c r="T53" s="56"/>
      <c r="U53" s="56"/>
      <c r="V53" s="56"/>
      <c r="W53" s="60"/>
    </row>
    <row r="54" spans="2:23" ht="26.25" customHeight="1">
      <c r="B54" s="59"/>
      <c r="C54" s="56"/>
      <c r="D54" s="61"/>
      <c r="E54" s="138" t="str">
        <f>IF(F50="","",F50)</f>
        <v/>
      </c>
      <c r="F54" s="138"/>
      <c r="G54" s="138"/>
      <c r="H54" s="70" t="s">
        <v>26</v>
      </c>
      <c r="I54" s="70" t="s">
        <v>60</v>
      </c>
      <c r="J54" s="70" t="s">
        <v>61</v>
      </c>
      <c r="K54" s="70" t="s">
        <v>62</v>
      </c>
      <c r="L54" s="138" t="str">
        <f>IF(E54="",E54,ROUNDDOWN(E54/2,-3))</f>
        <v/>
      </c>
      <c r="M54" s="138"/>
      <c r="N54" s="138"/>
      <c r="O54" s="70" t="s">
        <v>26</v>
      </c>
      <c r="P54" s="70"/>
      <c r="Q54" s="70"/>
      <c r="R54" s="70"/>
      <c r="S54" s="70"/>
      <c r="T54" s="71"/>
      <c r="U54" s="71"/>
      <c r="V54" s="71"/>
      <c r="W54" s="60"/>
    </row>
    <row r="55" spans="2:23" ht="26.25" customHeight="1">
      <c r="B55" s="59"/>
      <c r="C55" s="56"/>
      <c r="D55" s="61"/>
      <c r="E55" s="87" t="s">
        <v>73</v>
      </c>
      <c r="F55" s="70"/>
      <c r="G55" s="70"/>
      <c r="H55" s="138" t="str">
        <f>L54</f>
        <v/>
      </c>
      <c r="I55" s="138"/>
      <c r="J55" s="138"/>
      <c r="K55" s="70" t="s">
        <v>65</v>
      </c>
      <c r="L55" s="70" t="s">
        <v>74</v>
      </c>
      <c r="M55" s="70"/>
      <c r="N55" s="70"/>
      <c r="O55" s="70"/>
      <c r="P55" s="70"/>
      <c r="Q55" s="70"/>
      <c r="R55" s="70" t="s">
        <v>75</v>
      </c>
      <c r="S55" s="138" t="str">
        <f>IF(H55="","",ROUNDDOWN(H55/T46*10,0))</f>
        <v/>
      </c>
      <c r="T55" s="138"/>
      <c r="U55" s="138"/>
      <c r="V55" s="71"/>
      <c r="W55" s="60"/>
    </row>
    <row r="56" spans="2:23" ht="26.25" customHeight="1">
      <c r="B56" s="59"/>
      <c r="C56" s="56"/>
      <c r="D56" s="56"/>
      <c r="E56" s="71"/>
      <c r="F56" s="71"/>
      <c r="G56" s="71"/>
      <c r="H56" s="71"/>
      <c r="I56" s="71"/>
      <c r="J56" s="71"/>
      <c r="K56" s="71"/>
      <c r="L56" s="71"/>
      <c r="M56" s="71"/>
      <c r="N56" s="71"/>
      <c r="O56" s="71"/>
      <c r="P56" s="71"/>
      <c r="Q56" s="71"/>
      <c r="R56" s="71"/>
      <c r="S56" s="71"/>
      <c r="T56" s="71"/>
      <c r="U56" s="71"/>
      <c r="V56" s="71"/>
      <c r="W56" s="60"/>
    </row>
    <row r="57" spans="2:23" ht="26.25" customHeight="1">
      <c r="B57" s="59"/>
      <c r="C57" s="56"/>
      <c r="D57" s="56"/>
      <c r="E57" s="71"/>
      <c r="F57" s="71"/>
      <c r="G57" s="71"/>
      <c r="H57" s="71"/>
      <c r="I57" s="71"/>
      <c r="J57" s="71"/>
      <c r="K57" s="71"/>
      <c r="L57" s="71"/>
      <c r="M57" s="71"/>
      <c r="N57" s="71"/>
      <c r="O57" s="71"/>
      <c r="P57" s="71"/>
      <c r="Q57" s="71"/>
      <c r="R57" s="72" t="s">
        <v>76</v>
      </c>
      <c r="S57" s="72"/>
      <c r="T57" s="141" t="str" cm="1">
        <f t="array" ref="T57">_xlfn.IFS(S55="","",AND(T46&gt;=30,S55&gt;100000),100000*3,AND(T46&lt;30,S55&gt;100000),ROUNDDOWN(100000*T46/10,-3),AND(T46&gt;=30,S55&lt;=100000),ROUNDDOWN(S55*3,-3),AND(T46&lt;30,S55&lt;=100000),L54)</f>
        <v/>
      </c>
      <c r="U57" s="141"/>
      <c r="V57" s="141"/>
      <c r="W57" s="64" t="s">
        <v>26</v>
      </c>
    </row>
    <row r="58" spans="2:23" ht="26.25" customHeight="1">
      <c r="B58" s="65"/>
      <c r="C58" s="66"/>
      <c r="D58" s="67"/>
      <c r="E58" s="67"/>
      <c r="F58" s="67"/>
      <c r="G58" s="67"/>
      <c r="H58" s="67"/>
      <c r="I58" s="67"/>
      <c r="J58" s="67"/>
      <c r="K58" s="67"/>
      <c r="L58" s="67"/>
      <c r="M58" s="67"/>
      <c r="N58" s="67"/>
      <c r="O58" s="67"/>
      <c r="P58" s="67"/>
      <c r="Q58" s="67"/>
      <c r="R58" s="67"/>
      <c r="S58" s="67"/>
      <c r="T58" s="66"/>
      <c r="U58" s="66"/>
      <c r="V58" s="66"/>
      <c r="W58" s="64"/>
    </row>
    <row r="59" spans="2:23" ht="18.75" customHeight="1">
      <c r="D59" s="47"/>
      <c r="E59" s="47"/>
      <c r="F59" s="47"/>
      <c r="G59" s="47"/>
      <c r="H59" s="47"/>
      <c r="I59" s="47"/>
      <c r="J59" s="47"/>
      <c r="K59" s="47"/>
      <c r="L59" s="47"/>
      <c r="M59" s="47"/>
      <c r="N59" s="47"/>
      <c r="O59" s="47"/>
      <c r="P59" s="47"/>
      <c r="Q59" s="47"/>
      <c r="R59" s="47"/>
      <c r="S59" s="47"/>
    </row>
    <row r="60" spans="2:23" ht="26.25" customHeight="1">
      <c r="B60" s="1" t="s">
        <v>77</v>
      </c>
      <c r="G60" s="46" t="s">
        <v>102</v>
      </c>
      <c r="M60" s="32"/>
    </row>
    <row r="61" spans="2:23" ht="26.25" customHeight="1">
      <c r="B61" s="123" t="s">
        <v>91</v>
      </c>
      <c r="C61" s="124"/>
      <c r="D61" s="124"/>
      <c r="E61" s="125"/>
      <c r="F61" s="6"/>
      <c r="G61" s="7"/>
      <c r="H61" s="7"/>
      <c r="I61" s="27"/>
      <c r="J61" s="35"/>
      <c r="K61" s="9"/>
      <c r="L61" s="9"/>
      <c r="M61" s="9"/>
      <c r="N61" s="9"/>
      <c r="O61" s="9"/>
      <c r="P61" s="48"/>
      <c r="Q61" s="48"/>
      <c r="R61" s="48"/>
      <c r="S61" s="7"/>
      <c r="T61" s="49"/>
      <c r="U61" s="49"/>
      <c r="V61" s="49"/>
      <c r="W61" s="8"/>
    </row>
    <row r="62" spans="2:23" ht="26.25" customHeight="1">
      <c r="B62" s="103" t="s">
        <v>78</v>
      </c>
      <c r="C62" s="120"/>
      <c r="D62" s="120"/>
      <c r="E62" s="104"/>
      <c r="F62" s="40" t="s">
        <v>25</v>
      </c>
      <c r="G62" s="41"/>
      <c r="H62" s="27"/>
      <c r="I62" s="27"/>
      <c r="J62" s="27"/>
      <c r="K62" s="27"/>
      <c r="L62" s="27"/>
      <c r="M62" s="27"/>
      <c r="N62" s="27"/>
      <c r="O62" s="27"/>
      <c r="P62" s="27"/>
      <c r="Q62" s="27"/>
      <c r="R62" s="27"/>
      <c r="S62" s="27"/>
      <c r="T62" s="27"/>
      <c r="U62" s="27"/>
      <c r="V62" s="27"/>
      <c r="W62" s="28"/>
    </row>
    <row r="63" spans="2:23" ht="26.25" customHeight="1">
      <c r="B63" s="105"/>
      <c r="C63" s="121"/>
      <c r="D63" s="121"/>
      <c r="E63" s="106"/>
      <c r="F63" s="101" t="s">
        <v>116</v>
      </c>
      <c r="G63" s="3"/>
      <c r="W63" s="30"/>
    </row>
    <row r="64" spans="2:23" ht="26.25" customHeight="1" thickBot="1">
      <c r="B64" s="107"/>
      <c r="C64" s="122"/>
      <c r="D64" s="122"/>
      <c r="E64" s="108"/>
      <c r="F64" s="92" t="s">
        <v>24</v>
      </c>
      <c r="G64" s="96"/>
      <c r="H64" s="90"/>
      <c r="I64" s="90"/>
      <c r="J64" s="32"/>
      <c r="K64" s="32"/>
      <c r="L64" s="32"/>
      <c r="M64" s="32"/>
      <c r="N64" s="32"/>
      <c r="O64" s="32"/>
      <c r="P64" s="90"/>
      <c r="Q64" s="90"/>
      <c r="R64" s="32"/>
      <c r="S64" s="32"/>
      <c r="T64" s="32"/>
      <c r="U64" s="32"/>
      <c r="V64" s="32"/>
      <c r="W64" s="33"/>
    </row>
    <row r="65" spans="1:23" ht="26.25" customHeight="1" thickBot="1">
      <c r="B65" s="123" t="s">
        <v>79</v>
      </c>
      <c r="C65" s="124"/>
      <c r="D65" s="124"/>
      <c r="E65" s="139"/>
      <c r="F65" s="156"/>
      <c r="G65" s="157"/>
      <c r="H65" s="157"/>
      <c r="I65" s="158"/>
      <c r="J65" s="43"/>
      <c r="K65" s="7" t="s">
        <v>26</v>
      </c>
      <c r="L65" s="7"/>
      <c r="M65" s="7"/>
      <c r="N65" s="118" t="s">
        <v>49</v>
      </c>
      <c r="O65" s="142"/>
      <c r="P65" s="159"/>
      <c r="Q65" s="160"/>
      <c r="R65" s="50" t="s">
        <v>50</v>
      </c>
      <c r="S65" s="50"/>
      <c r="T65" s="50"/>
      <c r="U65" s="43"/>
      <c r="V65" s="7"/>
      <c r="W65" s="8"/>
    </row>
    <row r="66" spans="1:23" ht="26.25" customHeight="1">
      <c r="B66" s="55" t="s">
        <v>104</v>
      </c>
      <c r="C66" s="56"/>
      <c r="D66" s="56"/>
      <c r="E66" s="56"/>
      <c r="F66" s="56"/>
      <c r="G66" s="56"/>
      <c r="H66" s="56"/>
      <c r="I66" s="56"/>
      <c r="J66" s="57"/>
      <c r="K66" s="57"/>
      <c r="L66" s="57"/>
      <c r="M66" s="57"/>
      <c r="N66" s="57"/>
      <c r="O66" s="57"/>
      <c r="P66" s="56"/>
      <c r="Q66" s="56"/>
      <c r="R66" s="56"/>
      <c r="S66" s="56"/>
      <c r="T66" s="56"/>
      <c r="U66" s="56"/>
      <c r="V66" s="56"/>
      <c r="W66" s="60"/>
    </row>
    <row r="67" spans="1:23" ht="26.25" customHeight="1">
      <c r="B67" s="59"/>
      <c r="C67" s="56" t="s">
        <v>80</v>
      </c>
      <c r="D67" s="56"/>
      <c r="E67" s="56"/>
      <c r="F67" s="56"/>
      <c r="G67" s="56"/>
      <c r="H67" s="56"/>
      <c r="I67" s="56"/>
      <c r="J67" s="56"/>
      <c r="K67" s="56"/>
      <c r="L67" s="56"/>
      <c r="M67" s="56"/>
      <c r="N67" s="56"/>
      <c r="O67" s="56"/>
      <c r="P67" s="56"/>
      <c r="Q67" s="56"/>
      <c r="R67" s="56"/>
      <c r="S67" s="56"/>
      <c r="T67" s="56"/>
      <c r="U67" s="56"/>
      <c r="V67" s="56"/>
      <c r="W67" s="60"/>
    </row>
    <row r="68" spans="1:23" ht="26.25" customHeight="1">
      <c r="B68" s="59"/>
      <c r="C68" s="56"/>
      <c r="D68" s="61" t="s">
        <v>33</v>
      </c>
      <c r="E68" s="61"/>
      <c r="F68" s="61"/>
      <c r="G68" s="61"/>
      <c r="H68" s="61"/>
      <c r="I68" s="61"/>
      <c r="J68" s="61"/>
      <c r="K68" s="61"/>
      <c r="L68" s="61"/>
      <c r="M68" s="61"/>
      <c r="N68" s="61"/>
      <c r="O68" s="61"/>
      <c r="P68" s="61"/>
      <c r="Q68" s="61"/>
      <c r="R68" s="61"/>
      <c r="S68" s="61"/>
      <c r="T68" s="56"/>
      <c r="U68" s="56"/>
      <c r="V68" s="56"/>
      <c r="W68" s="60"/>
    </row>
    <row r="69" spans="1:23" ht="26.25" customHeight="1">
      <c r="B69" s="73"/>
      <c r="C69" s="56"/>
      <c r="D69" s="68" t="s">
        <v>34</v>
      </c>
      <c r="E69" s="74"/>
      <c r="F69" s="74"/>
      <c r="G69" s="74"/>
      <c r="H69" s="74"/>
      <c r="I69" s="74"/>
      <c r="J69" s="74"/>
      <c r="K69" s="74"/>
      <c r="L69" s="74"/>
      <c r="M69" s="74"/>
      <c r="N69" s="74"/>
      <c r="O69" s="74"/>
      <c r="P69" s="74"/>
      <c r="Q69" s="74"/>
      <c r="R69" s="74"/>
      <c r="S69" s="74"/>
      <c r="T69" s="74"/>
      <c r="U69" s="74"/>
      <c r="V69" s="74"/>
      <c r="W69" s="75"/>
    </row>
    <row r="70" spans="1:23" ht="26.25" customHeight="1">
      <c r="B70" s="59"/>
      <c r="C70" s="56"/>
      <c r="D70" s="61"/>
      <c r="E70" s="131" t="str">
        <f>IF(F65="","",F65)</f>
        <v/>
      </c>
      <c r="F70" s="131"/>
      <c r="G70" s="131"/>
      <c r="H70" s="61" t="s">
        <v>26</v>
      </c>
      <c r="I70" s="61" t="s">
        <v>60</v>
      </c>
      <c r="J70" s="61" t="s">
        <v>61</v>
      </c>
      <c r="K70" s="61" t="s">
        <v>62</v>
      </c>
      <c r="L70" s="131" t="str">
        <f>IF(E70="",E70,ROUNDDOWN(E70/2,-3))</f>
        <v/>
      </c>
      <c r="M70" s="131"/>
      <c r="N70" s="131"/>
      <c r="O70" s="61" t="s">
        <v>26</v>
      </c>
      <c r="P70" s="61"/>
      <c r="Q70" s="61"/>
      <c r="R70" s="61"/>
      <c r="S70" s="61"/>
      <c r="T70" s="56"/>
      <c r="U70" s="56"/>
      <c r="V70" s="56"/>
      <c r="W70" s="60"/>
    </row>
    <row r="71" spans="1:23" ht="26.25" customHeight="1">
      <c r="B71" s="59"/>
      <c r="C71" s="56"/>
      <c r="D71" s="61"/>
      <c r="E71" s="61" t="s">
        <v>73</v>
      </c>
      <c r="F71" s="61"/>
      <c r="G71" s="61"/>
      <c r="H71" s="131" t="str">
        <f>L70</f>
        <v/>
      </c>
      <c r="I71" s="131"/>
      <c r="J71" s="131"/>
      <c r="K71" s="61" t="s">
        <v>65</v>
      </c>
      <c r="L71" s="61" t="s">
        <v>49</v>
      </c>
      <c r="M71" s="61"/>
      <c r="N71" s="61" t="s">
        <v>75</v>
      </c>
      <c r="O71" s="131" t="str">
        <f>IF(H71="",H71,H71/P65)</f>
        <v/>
      </c>
      <c r="P71" s="131"/>
      <c r="Q71" s="131"/>
      <c r="R71" s="56"/>
      <c r="S71" s="56"/>
      <c r="T71" s="56"/>
      <c r="U71" s="56"/>
      <c r="V71" s="56"/>
      <c r="W71" s="60"/>
    </row>
    <row r="72" spans="1:23" ht="26.25" customHeight="1">
      <c r="B72" s="59"/>
      <c r="C72" s="56"/>
      <c r="D72" s="56"/>
      <c r="E72" s="56"/>
      <c r="F72" s="56"/>
      <c r="G72" s="56"/>
      <c r="H72" s="56"/>
      <c r="I72" s="56"/>
      <c r="J72" s="56"/>
      <c r="K72" s="56"/>
      <c r="L72" s="56"/>
      <c r="M72" s="56"/>
      <c r="N72" s="56"/>
      <c r="O72" s="56"/>
      <c r="P72" s="56"/>
      <c r="Q72" s="56"/>
      <c r="R72" s="56"/>
      <c r="S72" s="56"/>
      <c r="T72" s="140"/>
      <c r="U72" s="140"/>
      <c r="V72" s="140"/>
      <c r="W72" s="60"/>
    </row>
    <row r="73" spans="1:23" ht="26.25" customHeight="1">
      <c r="B73" s="59"/>
      <c r="C73" s="56"/>
      <c r="D73" s="56"/>
      <c r="E73" s="56"/>
      <c r="F73" s="56"/>
      <c r="G73" s="56"/>
      <c r="H73" s="56"/>
      <c r="I73" s="56"/>
      <c r="J73" s="56"/>
      <c r="K73" s="56"/>
      <c r="L73" s="56"/>
      <c r="M73" s="56"/>
      <c r="N73" s="56"/>
      <c r="O73" s="56"/>
      <c r="P73" s="56"/>
      <c r="Q73" s="56"/>
      <c r="R73" s="66" t="s">
        <v>76</v>
      </c>
      <c r="S73" s="66"/>
      <c r="T73" s="134">
        <f>MIN(_xlfn.IFS(P65="","0",AND(O71&gt;100000,P65&gt;=3),100000*3,AND(O71&gt;100000,P65&lt;3),100000*P65,AND(O71&lt;=100000,P65&gt;=3),L70*3,AND(O71&lt;=100000,P65&lt;3),L70),300000)</f>
        <v>0</v>
      </c>
      <c r="U73" s="134"/>
      <c r="V73" s="134"/>
      <c r="W73" s="64" t="s">
        <v>26</v>
      </c>
    </row>
    <row r="74" spans="1:23" ht="26.25" customHeight="1">
      <c r="B74" s="65"/>
      <c r="C74" s="66"/>
      <c r="D74" s="67"/>
      <c r="E74" s="67"/>
      <c r="F74" s="67"/>
      <c r="G74" s="67"/>
      <c r="H74" s="67"/>
      <c r="I74" s="67"/>
      <c r="J74" s="67"/>
      <c r="K74" s="67"/>
      <c r="L74" s="67"/>
      <c r="M74" s="67"/>
      <c r="N74" s="67"/>
      <c r="O74" s="67"/>
      <c r="P74" s="67"/>
      <c r="Q74" s="67"/>
      <c r="R74" s="67"/>
      <c r="S74" s="67"/>
      <c r="T74" s="66"/>
      <c r="U74" s="66"/>
      <c r="V74" s="66"/>
      <c r="W74" s="64"/>
    </row>
    <row r="75" spans="1:23" ht="18.75" customHeight="1">
      <c r="D75" s="47"/>
      <c r="E75" s="47"/>
      <c r="F75" s="47"/>
      <c r="G75" s="47"/>
      <c r="H75" s="47"/>
      <c r="I75" s="47"/>
      <c r="J75" s="47"/>
      <c r="K75" s="47"/>
      <c r="L75" s="47"/>
      <c r="M75" s="47"/>
      <c r="N75" s="47"/>
      <c r="O75" s="47"/>
      <c r="P75" s="47"/>
      <c r="Q75" s="47"/>
      <c r="R75" s="47"/>
      <c r="S75" s="47"/>
    </row>
    <row r="76" spans="1:23" ht="18.75" customHeight="1"/>
    <row r="77" spans="1:23" ht="18.75" customHeight="1">
      <c r="A77" s="1" t="s">
        <v>111</v>
      </c>
    </row>
    <row r="78" spans="1:23" ht="18.75" customHeight="1">
      <c r="B78" s="25" t="s">
        <v>19</v>
      </c>
    </row>
    <row r="79" spans="1:23" ht="18.75" customHeight="1">
      <c r="B79" s="26" t="s">
        <v>86</v>
      </c>
      <c r="C79" s="27"/>
      <c r="D79" s="27"/>
      <c r="E79" s="27"/>
      <c r="F79" s="27"/>
      <c r="G79" s="27"/>
      <c r="H79" s="27"/>
      <c r="I79" s="27"/>
      <c r="J79" s="27"/>
      <c r="K79" s="27"/>
      <c r="L79" s="27"/>
      <c r="M79" s="27"/>
      <c r="N79" s="27"/>
      <c r="O79" s="27"/>
      <c r="P79" s="27"/>
      <c r="Q79" s="27"/>
      <c r="R79" s="27"/>
      <c r="S79" s="27"/>
      <c r="T79" s="27"/>
      <c r="U79" s="27"/>
      <c r="V79" s="27"/>
      <c r="W79" s="28"/>
    </row>
    <row r="80" spans="1:23" ht="18.75" customHeight="1">
      <c r="B80" s="88"/>
      <c r="W80" s="30"/>
    </row>
    <row r="81" spans="2:23" ht="18.75" customHeight="1">
      <c r="B81" s="88"/>
      <c r="W81" s="30"/>
    </row>
    <row r="82" spans="2:23" ht="18.75" customHeight="1">
      <c r="B82" s="29"/>
      <c r="W82" s="30"/>
    </row>
    <row r="83" spans="2:23" ht="18.75" customHeight="1">
      <c r="B83" s="31"/>
      <c r="C83" s="32"/>
      <c r="D83" s="32"/>
      <c r="E83" s="32"/>
      <c r="F83" s="32"/>
      <c r="G83" s="32"/>
      <c r="H83" s="32"/>
      <c r="I83" s="32"/>
      <c r="J83" s="32"/>
      <c r="K83" s="32"/>
      <c r="L83" s="32"/>
      <c r="M83" s="32"/>
      <c r="N83" s="32"/>
      <c r="O83" s="32"/>
      <c r="P83" s="32"/>
      <c r="Q83" s="32"/>
      <c r="R83" s="32"/>
      <c r="S83" s="32"/>
      <c r="T83" s="32"/>
      <c r="U83" s="32"/>
      <c r="V83" s="32"/>
      <c r="W83" s="33"/>
    </row>
    <row r="84" spans="2:23" ht="18.75" customHeight="1">
      <c r="B84" s="26" t="s">
        <v>87</v>
      </c>
      <c r="C84" s="27"/>
      <c r="D84" s="27"/>
      <c r="E84" s="27"/>
      <c r="F84" s="27"/>
      <c r="G84" s="27"/>
      <c r="H84" s="27"/>
      <c r="I84" s="27"/>
      <c r="J84" s="27"/>
      <c r="K84" s="27"/>
      <c r="L84" s="27"/>
      <c r="M84" s="27"/>
      <c r="N84" s="27"/>
      <c r="O84" s="27"/>
      <c r="P84" s="27"/>
      <c r="Q84" s="27"/>
      <c r="R84" s="27"/>
      <c r="S84" s="27"/>
      <c r="T84" s="27"/>
      <c r="U84" s="27"/>
      <c r="V84" s="27"/>
      <c r="W84" s="28"/>
    </row>
    <row r="85" spans="2:23" ht="18.75" customHeight="1">
      <c r="B85" s="88"/>
      <c r="W85" s="30"/>
    </row>
    <row r="86" spans="2:23" ht="18.75" customHeight="1">
      <c r="B86" s="88"/>
      <c r="W86" s="30"/>
    </row>
    <row r="87" spans="2:23" ht="18.75" customHeight="1">
      <c r="B87" s="29"/>
      <c r="W87" s="30"/>
    </row>
    <row r="88" spans="2:23" ht="18.75" customHeight="1">
      <c r="B88" s="31"/>
      <c r="C88" s="32"/>
      <c r="D88" s="32"/>
      <c r="E88" s="32"/>
      <c r="F88" s="32"/>
      <c r="G88" s="32"/>
      <c r="H88" s="32"/>
      <c r="I88" s="32"/>
      <c r="J88" s="32"/>
      <c r="K88" s="32"/>
      <c r="L88" s="32"/>
      <c r="M88" s="32"/>
      <c r="N88" s="32"/>
      <c r="O88" s="32"/>
      <c r="P88" s="32"/>
      <c r="Q88" s="32"/>
      <c r="R88" s="32"/>
      <c r="S88" s="32"/>
      <c r="T88" s="32"/>
      <c r="U88" s="32"/>
      <c r="V88" s="32"/>
      <c r="W88" s="33"/>
    </row>
    <row r="89" spans="2:23" ht="18.75" customHeight="1">
      <c r="B89" s="1" t="s">
        <v>113</v>
      </c>
      <c r="D89" s="47"/>
      <c r="E89" s="47"/>
      <c r="F89" s="47"/>
      <c r="G89" s="47"/>
      <c r="H89" s="47"/>
      <c r="I89" s="47"/>
      <c r="J89" s="47"/>
      <c r="K89" s="47"/>
      <c r="L89" s="47"/>
      <c r="M89" s="47"/>
      <c r="N89" s="47"/>
      <c r="O89" s="47"/>
      <c r="P89" s="47"/>
      <c r="Q89" s="47"/>
      <c r="R89" s="47"/>
      <c r="S89" s="47"/>
    </row>
    <row r="90" spans="2:23" ht="12.75" customHeight="1">
      <c r="D90" s="47"/>
      <c r="E90" s="47"/>
      <c r="F90" s="47"/>
      <c r="G90" s="47"/>
      <c r="H90" s="47"/>
      <c r="I90" s="47"/>
      <c r="J90" s="47"/>
      <c r="K90" s="47"/>
      <c r="L90" s="47"/>
      <c r="M90" s="47"/>
      <c r="N90" s="47"/>
      <c r="O90" s="47"/>
      <c r="P90" s="47"/>
      <c r="Q90" s="47"/>
      <c r="R90" s="47"/>
      <c r="S90" s="47"/>
    </row>
    <row r="91" spans="2:23" ht="12.75" customHeight="1">
      <c r="D91" s="47"/>
      <c r="E91" s="47"/>
      <c r="F91" s="47"/>
      <c r="G91" s="47"/>
      <c r="H91" s="47"/>
      <c r="I91" s="47"/>
      <c r="J91" s="47"/>
      <c r="K91" s="47"/>
      <c r="L91" s="47"/>
      <c r="M91" s="47"/>
      <c r="N91" s="47"/>
      <c r="O91" s="47"/>
      <c r="P91" s="47"/>
      <c r="Q91" s="47"/>
      <c r="R91" s="47"/>
      <c r="S91" s="47"/>
    </row>
    <row r="92" spans="2:23" ht="18.75" customHeight="1">
      <c r="B92" s="46" t="s">
        <v>92</v>
      </c>
      <c r="C92" s="46"/>
      <c r="D92" s="46"/>
      <c r="E92" s="46" t="s">
        <v>99</v>
      </c>
      <c r="F92" s="46"/>
      <c r="G92" s="46"/>
      <c r="H92" s="46"/>
      <c r="I92" s="46"/>
      <c r="J92" s="46"/>
      <c r="K92" s="46"/>
      <c r="L92" s="46"/>
      <c r="M92" s="46"/>
      <c r="N92" s="46"/>
      <c r="O92" s="46"/>
      <c r="P92" s="46"/>
      <c r="Q92" s="46"/>
      <c r="R92" s="46"/>
      <c r="S92" s="46"/>
      <c r="T92" s="46"/>
      <c r="U92" s="46"/>
      <c r="V92" s="46"/>
      <c r="W92" s="34"/>
    </row>
    <row r="93" spans="2:23" ht="18.75" customHeight="1">
      <c r="B93" s="46" t="s">
        <v>93</v>
      </c>
      <c r="C93" s="46"/>
      <c r="D93" s="46"/>
      <c r="E93" s="46"/>
      <c r="F93" s="46"/>
      <c r="G93" s="46"/>
      <c r="H93" s="46"/>
      <c r="I93" s="46"/>
      <c r="J93" s="46"/>
      <c r="K93" s="46"/>
      <c r="L93" s="46"/>
      <c r="M93" s="46"/>
      <c r="N93" s="46"/>
      <c r="O93" s="46"/>
      <c r="P93" s="46"/>
      <c r="Q93" s="46"/>
      <c r="R93" s="46"/>
      <c r="S93" s="46"/>
      <c r="T93" s="46"/>
      <c r="U93" s="46"/>
      <c r="V93" s="46"/>
      <c r="W93" s="34"/>
    </row>
    <row r="94" spans="2:23" ht="11.25" customHeight="1">
      <c r="B94" s="46"/>
      <c r="C94" s="46" t="s">
        <v>29</v>
      </c>
      <c r="D94" s="46"/>
      <c r="E94" s="46"/>
      <c r="F94" s="46"/>
      <c r="G94" s="46"/>
      <c r="H94" s="46"/>
      <c r="I94" s="46"/>
      <c r="J94" s="46"/>
      <c r="K94" s="46"/>
      <c r="L94" s="46"/>
      <c r="M94" s="46"/>
      <c r="N94" s="46"/>
      <c r="O94" s="46"/>
      <c r="P94" s="46"/>
      <c r="Q94" s="46"/>
      <c r="R94" s="46"/>
      <c r="S94" s="46"/>
      <c r="T94" s="46"/>
      <c r="U94" s="46"/>
      <c r="V94" s="46"/>
      <c r="W94" s="34"/>
    </row>
    <row r="95" spans="2:23" ht="18.75" customHeight="1">
      <c r="B95" s="46"/>
      <c r="C95" s="46" t="s">
        <v>30</v>
      </c>
      <c r="D95" s="46"/>
      <c r="E95" s="46"/>
      <c r="F95" s="46"/>
      <c r="G95" s="46"/>
      <c r="H95" s="46"/>
      <c r="I95" s="46"/>
      <c r="J95" s="46"/>
      <c r="K95" s="46"/>
      <c r="L95" s="46"/>
      <c r="M95" s="46"/>
      <c r="N95" s="46"/>
      <c r="O95" s="46"/>
      <c r="P95" s="46"/>
      <c r="Q95" s="46"/>
      <c r="R95" s="46"/>
      <c r="S95" s="46"/>
      <c r="T95" s="46"/>
      <c r="U95" s="46"/>
      <c r="V95" s="46"/>
      <c r="W95" s="34"/>
    </row>
    <row r="96" spans="2:23" ht="18.75" customHeight="1">
      <c r="B96" s="46"/>
      <c r="C96" s="46" t="s">
        <v>31</v>
      </c>
      <c r="D96" s="46"/>
      <c r="E96" s="46"/>
      <c r="F96" s="46"/>
      <c r="G96" s="46"/>
      <c r="H96" s="46"/>
      <c r="I96" s="46"/>
      <c r="J96" s="46"/>
      <c r="K96" s="46"/>
      <c r="L96" s="46"/>
      <c r="M96" s="46"/>
      <c r="N96" s="46"/>
      <c r="O96" s="46"/>
      <c r="P96" s="46"/>
      <c r="Q96" s="46"/>
      <c r="R96" s="46"/>
      <c r="S96" s="46"/>
      <c r="T96" s="46"/>
      <c r="U96" s="46"/>
      <c r="V96" s="46"/>
      <c r="W96" s="34"/>
    </row>
    <row r="97" spans="1:23" ht="18.75" customHeight="1">
      <c r="B97" s="46"/>
      <c r="C97" s="46" t="s">
        <v>32</v>
      </c>
      <c r="D97" s="46"/>
      <c r="E97" s="46"/>
      <c r="F97" s="46"/>
      <c r="G97" s="46"/>
      <c r="H97" s="46"/>
      <c r="I97" s="46"/>
      <c r="J97" s="46"/>
      <c r="K97" s="46"/>
      <c r="L97" s="46"/>
      <c r="M97" s="46"/>
      <c r="N97" s="46"/>
      <c r="O97" s="46"/>
      <c r="P97" s="46"/>
      <c r="Q97" s="46"/>
      <c r="R97" s="46"/>
      <c r="S97" s="46"/>
      <c r="T97" s="46"/>
      <c r="U97" s="46"/>
      <c r="V97" s="46"/>
      <c r="W97" s="34"/>
    </row>
    <row r="98" spans="1:23" ht="11.25" customHeight="1">
      <c r="B98" s="46"/>
      <c r="C98" s="46"/>
      <c r="D98" s="46"/>
      <c r="E98" s="46"/>
      <c r="F98" s="46"/>
      <c r="G98" s="46"/>
      <c r="H98" s="46"/>
      <c r="I98" s="46"/>
      <c r="J98" s="46"/>
      <c r="K98" s="46"/>
      <c r="L98" s="46"/>
      <c r="M98" s="46"/>
      <c r="N98" s="46"/>
      <c r="O98" s="46"/>
      <c r="P98" s="46"/>
      <c r="Q98" s="46"/>
      <c r="R98" s="46"/>
      <c r="S98" s="46"/>
      <c r="T98" s="46"/>
      <c r="U98" s="46"/>
      <c r="V98" s="46"/>
      <c r="W98" s="34"/>
    </row>
    <row r="99" spans="1:23" ht="18.75" customHeight="1">
      <c r="B99" s="46" t="s">
        <v>94</v>
      </c>
      <c r="C99" s="46"/>
      <c r="D99" s="46"/>
      <c r="E99" s="46"/>
      <c r="F99" s="46"/>
      <c r="G99" s="46"/>
      <c r="H99" s="46"/>
      <c r="I99" s="46"/>
      <c r="J99" s="46"/>
      <c r="K99" s="46"/>
      <c r="L99" s="46"/>
      <c r="M99" s="46"/>
      <c r="N99" s="46"/>
      <c r="O99" s="46"/>
      <c r="P99" s="46"/>
      <c r="Q99" s="46"/>
      <c r="R99" s="46"/>
      <c r="S99" s="46"/>
      <c r="T99" s="46"/>
      <c r="U99" s="46"/>
      <c r="V99" s="46"/>
      <c r="W99" s="34"/>
    </row>
    <row r="100" spans="1:23" ht="18.75" customHeight="1">
      <c r="B100" s="46"/>
      <c r="C100" s="46" t="s">
        <v>35</v>
      </c>
      <c r="D100" s="46"/>
      <c r="E100" s="46"/>
      <c r="F100" s="46"/>
      <c r="G100" s="46"/>
      <c r="H100" s="46"/>
      <c r="I100" s="46"/>
      <c r="J100" s="46"/>
      <c r="K100" s="46"/>
      <c r="L100" s="46"/>
      <c r="M100" s="46"/>
      <c r="N100" s="46"/>
      <c r="O100" s="46"/>
      <c r="P100" s="46"/>
      <c r="Q100" s="46"/>
      <c r="R100" s="46"/>
      <c r="S100" s="46"/>
      <c r="T100" s="46"/>
      <c r="U100" s="46"/>
      <c r="V100" s="46"/>
      <c r="W100" s="34"/>
    </row>
    <row r="101" spans="1:23" ht="18.75" customHeight="1">
      <c r="B101" s="46"/>
      <c r="C101" s="46" t="s">
        <v>36</v>
      </c>
      <c r="D101" s="46"/>
      <c r="E101" s="46"/>
      <c r="F101" s="46"/>
      <c r="G101" s="46"/>
      <c r="H101" s="46"/>
      <c r="I101" s="46"/>
      <c r="J101" s="46"/>
      <c r="K101" s="46"/>
      <c r="L101" s="46"/>
      <c r="M101" s="46"/>
      <c r="N101" s="46"/>
      <c r="O101" s="46"/>
      <c r="P101" s="46"/>
      <c r="Q101" s="46"/>
      <c r="R101" s="46"/>
      <c r="S101" s="46"/>
      <c r="T101" s="46"/>
      <c r="U101" s="46"/>
      <c r="V101" s="46"/>
      <c r="W101" s="34"/>
    </row>
    <row r="102" spans="1:23" ht="11.25" customHeight="1">
      <c r="B102" s="46"/>
      <c r="C102" s="46"/>
      <c r="D102" s="46"/>
      <c r="E102" s="46"/>
      <c r="F102" s="46"/>
      <c r="G102" s="46"/>
      <c r="H102" s="46"/>
      <c r="I102" s="46"/>
      <c r="J102" s="46"/>
      <c r="K102" s="46"/>
      <c r="L102" s="46"/>
      <c r="M102" s="46"/>
      <c r="N102" s="46"/>
      <c r="O102" s="46"/>
      <c r="P102" s="46"/>
      <c r="Q102" s="46"/>
      <c r="R102" s="46"/>
      <c r="S102" s="46"/>
      <c r="T102" s="46"/>
      <c r="U102" s="46"/>
      <c r="V102" s="46"/>
      <c r="W102" s="34"/>
    </row>
    <row r="103" spans="1:23" ht="18.75" customHeight="1">
      <c r="B103" s="46" t="s">
        <v>95</v>
      </c>
      <c r="C103" s="46"/>
      <c r="D103" s="46"/>
      <c r="E103" s="46"/>
      <c r="F103" s="46"/>
      <c r="G103" s="46"/>
      <c r="H103" s="46"/>
      <c r="I103" s="46"/>
      <c r="J103" s="46"/>
      <c r="K103" s="46"/>
      <c r="L103" s="46"/>
      <c r="M103" s="46"/>
      <c r="N103" s="46"/>
      <c r="O103" s="46"/>
      <c r="P103" s="46"/>
      <c r="Q103" s="46"/>
      <c r="R103" s="46"/>
      <c r="S103" s="46"/>
      <c r="T103" s="46"/>
      <c r="U103" s="46"/>
      <c r="V103" s="46"/>
      <c r="W103" s="34"/>
    </row>
    <row r="104" spans="1:23" ht="18.75" customHeight="1">
      <c r="B104" s="46"/>
      <c r="C104" s="46" t="s">
        <v>33</v>
      </c>
      <c r="D104" s="46"/>
      <c r="E104" s="46"/>
      <c r="F104" s="46"/>
      <c r="G104" s="46"/>
      <c r="H104" s="46"/>
      <c r="I104" s="46"/>
      <c r="J104" s="46"/>
      <c r="K104" s="46"/>
      <c r="L104" s="46"/>
      <c r="M104" s="46"/>
      <c r="N104" s="46"/>
    </row>
    <row r="105" spans="1:23" ht="18.75" customHeight="1">
      <c r="B105" s="46"/>
      <c r="C105" s="46" t="s">
        <v>34</v>
      </c>
      <c r="D105" s="46"/>
      <c r="E105" s="46"/>
      <c r="F105" s="46"/>
      <c r="G105" s="46"/>
      <c r="H105" s="46"/>
      <c r="I105" s="46"/>
      <c r="J105" s="46"/>
      <c r="K105" s="46"/>
      <c r="L105" s="46"/>
      <c r="M105" s="46"/>
      <c r="N105" s="46"/>
    </row>
    <row r="106" spans="1:23" ht="18.75" customHeight="1"/>
    <row r="107" spans="1:23" ht="18.75" customHeight="1">
      <c r="A107" s="1" t="s">
        <v>40</v>
      </c>
    </row>
    <row r="108" spans="1:23" ht="18.75" customHeight="1">
      <c r="C108" s="1" t="s">
        <v>48</v>
      </c>
    </row>
    <row r="109" spans="1:23" ht="18.75" customHeight="1"/>
    <row r="110" spans="1:23" ht="18.75" customHeight="1"/>
    <row r="111" spans="1:23" ht="18.75" customHeight="1">
      <c r="A111" s="1" t="s">
        <v>41</v>
      </c>
    </row>
    <row r="112" spans="1:23" ht="18.75" customHeight="1">
      <c r="B112" s="1" t="s">
        <v>42</v>
      </c>
      <c r="C112" s="46" t="s">
        <v>105</v>
      </c>
    </row>
    <row r="113" spans="1:23" ht="18.75" customHeight="1">
      <c r="B113" s="1" t="s">
        <v>43</v>
      </c>
      <c r="C113" s="1" t="s">
        <v>46</v>
      </c>
    </row>
    <row r="114" spans="1:23" ht="18.75" customHeight="1">
      <c r="B114" s="1" t="s">
        <v>44</v>
      </c>
      <c r="C114" s="1" t="s">
        <v>47</v>
      </c>
    </row>
    <row r="115" spans="1:23" ht="18.75" customHeight="1">
      <c r="B115" s="1" t="s">
        <v>45</v>
      </c>
      <c r="C115" s="46" t="s">
        <v>106</v>
      </c>
    </row>
    <row r="116" spans="1:23" ht="18.75" customHeight="1"/>
    <row r="117" spans="1:23" ht="18.75" customHeight="1">
      <c r="A117" s="1" t="s">
        <v>96</v>
      </c>
    </row>
    <row r="118" spans="1:23" ht="18.75" customHeight="1">
      <c r="A118" s="2" t="s">
        <v>97</v>
      </c>
      <c r="B118" s="3"/>
      <c r="C118" s="3"/>
      <c r="D118" s="3"/>
      <c r="E118" s="3"/>
      <c r="F118" s="3"/>
      <c r="G118" s="3"/>
      <c r="H118" s="3"/>
      <c r="I118" s="3"/>
      <c r="J118" s="3"/>
      <c r="K118" s="3"/>
      <c r="L118" s="3"/>
      <c r="M118" s="3"/>
      <c r="N118" s="3"/>
      <c r="O118" s="3"/>
      <c r="P118" s="3"/>
      <c r="Q118" s="3"/>
      <c r="R118" s="3"/>
      <c r="S118" s="3"/>
      <c r="T118" s="3"/>
      <c r="U118" s="3"/>
      <c r="V118" s="3"/>
    </row>
    <row r="119" spans="1:23" ht="18.75" customHeight="1">
      <c r="A119" s="3"/>
      <c r="B119" s="3"/>
      <c r="C119" s="3"/>
      <c r="D119" s="3"/>
      <c r="E119" s="3"/>
      <c r="F119" s="3"/>
      <c r="G119" s="3"/>
      <c r="H119" s="3"/>
      <c r="I119" s="3"/>
      <c r="J119" s="3"/>
      <c r="K119" s="3"/>
      <c r="L119" s="3"/>
      <c r="M119" s="3"/>
      <c r="N119" s="3"/>
      <c r="O119" s="3"/>
      <c r="P119" s="3"/>
      <c r="Q119" s="3"/>
      <c r="R119" s="3"/>
      <c r="S119" s="3"/>
      <c r="T119" s="3"/>
      <c r="U119" s="3"/>
      <c r="V119" s="3"/>
    </row>
    <row r="120" spans="1:23" ht="18.75" customHeight="1">
      <c r="A120" s="1" t="s">
        <v>81</v>
      </c>
    </row>
    <row r="121" spans="1:23" ht="18.75" customHeight="1">
      <c r="B121" s="4" t="s">
        <v>1</v>
      </c>
      <c r="C121" s="5"/>
      <c r="D121" s="6"/>
      <c r="E121" s="7"/>
      <c r="F121" s="7"/>
      <c r="G121" s="8"/>
      <c r="H121" s="4" t="s">
        <v>2</v>
      </c>
      <c r="I121" s="9"/>
      <c r="J121" s="5"/>
      <c r="K121" s="10" t="s">
        <v>5</v>
      </c>
      <c r="L121" s="11"/>
      <c r="M121" s="11"/>
      <c r="N121" s="11"/>
      <c r="O121" s="12"/>
      <c r="P121" s="4" t="s">
        <v>3</v>
      </c>
      <c r="Q121" s="5"/>
      <c r="R121" s="6"/>
      <c r="S121" s="8"/>
      <c r="T121" s="4" t="s">
        <v>4</v>
      </c>
      <c r="U121" s="5"/>
      <c r="V121" s="4" t="s">
        <v>6</v>
      </c>
      <c r="W121" s="5"/>
    </row>
    <row r="122" spans="1:23" ht="18.75" customHeight="1">
      <c r="B122" s="4" t="s">
        <v>7</v>
      </c>
      <c r="C122" s="5"/>
      <c r="D122" s="13" t="s">
        <v>88</v>
      </c>
      <c r="E122" s="11"/>
      <c r="F122" s="11"/>
      <c r="G122" s="11"/>
      <c r="H122" s="11"/>
      <c r="I122" s="7"/>
      <c r="J122" s="7"/>
      <c r="K122" s="7"/>
      <c r="L122" s="7"/>
      <c r="M122" s="7"/>
      <c r="N122" s="7"/>
      <c r="O122" s="7"/>
      <c r="P122" s="7"/>
      <c r="Q122" s="7"/>
      <c r="R122" s="7"/>
      <c r="S122" s="7"/>
      <c r="T122" s="7"/>
      <c r="U122" s="7"/>
      <c r="V122" s="7"/>
      <c r="W122" s="8"/>
    </row>
    <row r="123" spans="1:23" ht="18.75" customHeight="1">
      <c r="B123" s="15" t="s">
        <v>8</v>
      </c>
      <c r="C123" s="16"/>
      <c r="D123" s="16"/>
      <c r="E123" s="16"/>
      <c r="F123" s="16"/>
      <c r="G123" s="17"/>
      <c r="H123" s="18" t="s">
        <v>14</v>
      </c>
      <c r="I123" s="14"/>
      <c r="J123" s="14"/>
      <c r="K123" s="14"/>
      <c r="L123" s="14"/>
      <c r="M123" s="19"/>
      <c r="N123" s="15" t="s">
        <v>9</v>
      </c>
      <c r="O123" s="16"/>
      <c r="P123" s="16"/>
      <c r="Q123" s="17"/>
      <c r="R123" s="20" t="s">
        <v>22</v>
      </c>
      <c r="S123" s="21"/>
      <c r="T123" s="21"/>
      <c r="U123" s="21"/>
      <c r="V123" s="21"/>
      <c r="W123" s="22"/>
    </row>
    <row r="124" spans="1:23" ht="18.75" customHeight="1">
      <c r="B124" s="15" t="s">
        <v>82</v>
      </c>
      <c r="C124" s="16"/>
      <c r="D124" s="16"/>
      <c r="E124" s="16"/>
      <c r="F124" s="16"/>
      <c r="G124" s="17"/>
      <c r="H124" s="20"/>
      <c r="I124" s="21"/>
      <c r="J124" s="21"/>
      <c r="K124" s="21"/>
      <c r="L124" s="23" t="s">
        <v>83</v>
      </c>
      <c r="M124" s="24" t="s">
        <v>84</v>
      </c>
      <c r="N124" s="15" t="s">
        <v>10</v>
      </c>
      <c r="O124" s="16"/>
      <c r="P124" s="16"/>
      <c r="Q124" s="17"/>
      <c r="R124" s="20"/>
      <c r="S124" s="21"/>
      <c r="T124" s="16" t="s">
        <v>11</v>
      </c>
      <c r="U124" s="16" t="s">
        <v>13</v>
      </c>
      <c r="V124" s="16" t="s">
        <v>12</v>
      </c>
      <c r="W124" s="22"/>
    </row>
    <row r="125" spans="1:23" ht="18.75" customHeight="1">
      <c r="B125" s="103" t="s">
        <v>18</v>
      </c>
      <c r="C125" s="104"/>
      <c r="D125" s="4" t="s">
        <v>15</v>
      </c>
      <c r="E125" s="9"/>
      <c r="F125" s="5"/>
      <c r="G125" s="6"/>
      <c r="H125" s="7"/>
      <c r="I125" s="7"/>
      <c r="J125" s="7"/>
      <c r="K125" s="7"/>
      <c r="L125" s="7"/>
      <c r="M125" s="7"/>
      <c r="N125" s="7"/>
      <c r="O125" s="7"/>
      <c r="P125" s="7"/>
      <c r="Q125" s="7"/>
      <c r="R125" s="7"/>
      <c r="S125" s="7"/>
      <c r="T125" s="7"/>
      <c r="U125" s="7"/>
      <c r="V125" s="7"/>
      <c r="W125" s="8"/>
    </row>
    <row r="126" spans="1:23" ht="18.75" customHeight="1">
      <c r="B126" s="105"/>
      <c r="C126" s="106"/>
      <c r="D126" s="4" t="s">
        <v>16</v>
      </c>
      <c r="E126" s="9"/>
      <c r="F126" s="5"/>
      <c r="G126" s="6"/>
      <c r="H126" s="7"/>
      <c r="I126" s="7"/>
      <c r="J126" s="7"/>
      <c r="K126" s="7"/>
      <c r="L126" s="7"/>
      <c r="M126" s="7"/>
      <c r="N126" s="7"/>
      <c r="O126" s="7"/>
      <c r="P126" s="7"/>
      <c r="Q126" s="7"/>
      <c r="R126" s="7"/>
      <c r="S126" s="7"/>
      <c r="T126" s="7"/>
      <c r="U126" s="7"/>
      <c r="V126" s="7"/>
      <c r="W126" s="8"/>
    </row>
    <row r="127" spans="1:23" ht="18.75" customHeight="1">
      <c r="B127" s="107"/>
      <c r="C127" s="108"/>
      <c r="D127" s="4" t="s">
        <v>17</v>
      </c>
      <c r="E127" s="9"/>
      <c r="F127" s="5"/>
      <c r="G127" s="6"/>
      <c r="H127" s="7"/>
      <c r="I127" s="7"/>
      <c r="J127" s="7"/>
      <c r="K127" s="7"/>
      <c r="L127" s="7"/>
      <c r="M127" s="7"/>
      <c r="N127" s="7"/>
      <c r="O127" s="7"/>
      <c r="P127" s="7"/>
      <c r="Q127" s="7"/>
      <c r="R127" s="7"/>
      <c r="S127" s="7"/>
      <c r="T127" s="7"/>
      <c r="U127" s="7"/>
      <c r="V127" s="7"/>
      <c r="W127" s="8"/>
    </row>
    <row r="128" spans="1:23" ht="18.75" customHeight="1"/>
    <row r="129" spans="1:23" ht="18.75" customHeight="1">
      <c r="A129" s="1" t="s">
        <v>100</v>
      </c>
    </row>
    <row r="130" spans="1:23" ht="18.75" customHeight="1">
      <c r="B130" s="1" t="s">
        <v>85</v>
      </c>
      <c r="G130" s="34"/>
      <c r="M130" s="32"/>
    </row>
    <row r="131" spans="1:23" ht="18.75" customHeight="1">
      <c r="B131" s="123" t="s">
        <v>53</v>
      </c>
      <c r="C131" s="124"/>
      <c r="D131" s="124"/>
      <c r="E131" s="125"/>
      <c r="F131" s="6"/>
      <c r="G131" s="7"/>
      <c r="H131" s="7"/>
      <c r="I131" s="27"/>
      <c r="J131" s="35"/>
      <c r="K131" s="9"/>
      <c r="L131" s="9"/>
      <c r="M131" s="9"/>
      <c r="N131" s="4" t="s">
        <v>23</v>
      </c>
      <c r="O131" s="5"/>
      <c r="P131" s="147"/>
      <c r="Q131" s="148"/>
      <c r="R131" s="149"/>
      <c r="S131" s="7" t="s">
        <v>28</v>
      </c>
      <c r="T131" s="127" t="str">
        <f>IF(P131="","",P131/100)</f>
        <v/>
      </c>
      <c r="U131" s="127"/>
      <c r="V131" s="127"/>
      <c r="W131" s="8" t="s">
        <v>64</v>
      </c>
    </row>
    <row r="132" spans="1:23" ht="18.75" customHeight="1">
      <c r="B132" s="123" t="s">
        <v>52</v>
      </c>
      <c r="C132" s="124"/>
      <c r="D132" s="124"/>
      <c r="E132" s="125"/>
      <c r="F132" s="6"/>
      <c r="G132" s="7"/>
      <c r="H132" s="7"/>
      <c r="I132" s="27"/>
      <c r="J132" s="35"/>
      <c r="K132" s="9"/>
      <c r="L132" s="9"/>
      <c r="M132" s="9"/>
      <c r="N132" s="4" t="s">
        <v>23</v>
      </c>
      <c r="O132" s="5"/>
      <c r="P132" s="147"/>
      <c r="Q132" s="148"/>
      <c r="R132" s="149"/>
      <c r="S132" s="7" t="s">
        <v>28</v>
      </c>
      <c r="T132" s="127" t="str">
        <f>IF(P132="","",P132/100)</f>
        <v/>
      </c>
      <c r="U132" s="127"/>
      <c r="V132" s="127"/>
      <c r="W132" s="8" t="s">
        <v>64</v>
      </c>
    </row>
    <row r="133" spans="1:23" ht="18.75" customHeight="1">
      <c r="B133" s="103" t="s">
        <v>51</v>
      </c>
      <c r="C133" s="120"/>
      <c r="D133" s="120"/>
      <c r="E133" s="104"/>
      <c r="F133" s="36" t="s">
        <v>37</v>
      </c>
      <c r="G133" s="37"/>
      <c r="H133" s="37"/>
      <c r="I133" s="37"/>
      <c r="J133" s="37"/>
      <c r="K133" s="37"/>
      <c r="L133" s="37"/>
      <c r="M133" s="38"/>
      <c r="N133" s="37"/>
      <c r="O133" s="37"/>
      <c r="P133" s="38"/>
      <c r="Q133" s="38"/>
      <c r="R133" s="38"/>
      <c r="S133" s="37"/>
      <c r="T133" s="37"/>
      <c r="U133" s="37"/>
      <c r="V133" s="37"/>
      <c r="W133" s="39"/>
    </row>
    <row r="134" spans="1:23" ht="18.75" customHeight="1">
      <c r="B134" s="107"/>
      <c r="C134" s="122"/>
      <c r="D134" s="122"/>
      <c r="E134" s="108"/>
      <c r="F134" s="31"/>
      <c r="G134" s="32" t="s">
        <v>38</v>
      </c>
      <c r="H134" s="32"/>
      <c r="I134" s="32"/>
      <c r="J134" s="32"/>
      <c r="K134" s="32" t="s">
        <v>39</v>
      </c>
      <c r="L134" s="32"/>
      <c r="M134" s="32"/>
      <c r="N134" s="32"/>
      <c r="O134" s="32"/>
      <c r="P134" s="32"/>
      <c r="Q134" s="32"/>
      <c r="R134" s="32"/>
      <c r="S134" s="32"/>
      <c r="T134" s="32"/>
      <c r="U134" s="32"/>
      <c r="V134" s="32"/>
      <c r="W134" s="33"/>
    </row>
    <row r="135" spans="1:23" ht="18.75" customHeight="1">
      <c r="B135" s="128" t="s">
        <v>120</v>
      </c>
      <c r="C135" s="129"/>
      <c r="D135" s="129"/>
      <c r="E135" s="130"/>
      <c r="F135" s="40" t="s">
        <v>25</v>
      </c>
      <c r="G135" s="41"/>
      <c r="H135" s="27"/>
      <c r="I135" s="27"/>
      <c r="J135" s="27"/>
      <c r="K135" s="27"/>
      <c r="L135" s="27"/>
      <c r="M135" s="27"/>
      <c r="N135" s="27"/>
      <c r="O135" s="27"/>
      <c r="P135" s="27"/>
      <c r="Q135" s="27"/>
      <c r="R135" s="27"/>
      <c r="S135" s="27"/>
      <c r="T135" s="27"/>
      <c r="U135" s="27"/>
      <c r="V135" s="27"/>
      <c r="W135" s="28"/>
    </row>
    <row r="136" spans="1:23" ht="18.75" customHeight="1">
      <c r="B136" s="109" t="s">
        <v>21</v>
      </c>
      <c r="C136" s="110"/>
      <c r="D136" s="110"/>
      <c r="E136" s="111"/>
      <c r="F136" s="101" t="s">
        <v>114</v>
      </c>
      <c r="G136" s="3"/>
      <c r="W136" s="30"/>
    </row>
    <row r="137" spans="1:23" ht="18.75" customHeight="1">
      <c r="B137" s="112"/>
      <c r="C137" s="113"/>
      <c r="D137" s="113"/>
      <c r="E137" s="114"/>
      <c r="F137" s="42" t="s">
        <v>24</v>
      </c>
      <c r="G137" s="3"/>
      <c r="J137" s="32"/>
      <c r="K137" s="32"/>
      <c r="L137" s="32"/>
      <c r="M137" s="32"/>
      <c r="N137" s="32"/>
      <c r="O137" s="32"/>
      <c r="P137" s="32"/>
      <c r="Q137" s="32"/>
      <c r="R137" s="32"/>
      <c r="S137" s="32"/>
      <c r="T137" s="32"/>
      <c r="U137" s="32"/>
      <c r="V137" s="32"/>
      <c r="W137" s="33"/>
    </row>
    <row r="138" spans="1:23" ht="18.75" customHeight="1">
      <c r="B138" s="123" t="s">
        <v>68</v>
      </c>
      <c r="C138" s="124"/>
      <c r="D138" s="124"/>
      <c r="E138" s="125"/>
      <c r="F138" s="150"/>
      <c r="G138" s="151"/>
      <c r="H138" s="151"/>
      <c r="I138" s="152"/>
      <c r="J138" s="52"/>
      <c r="K138" s="7" t="s">
        <v>26</v>
      </c>
      <c r="L138" s="7" t="s">
        <v>27</v>
      </c>
      <c r="M138" s="7"/>
      <c r="N138" s="7"/>
      <c r="O138" s="7"/>
      <c r="P138" s="7"/>
      <c r="Q138" s="7"/>
      <c r="R138" s="126" t="str">
        <f>IF(P131="","",F138/P131*1000)</f>
        <v/>
      </c>
      <c r="S138" s="126"/>
      <c r="T138" s="126"/>
      <c r="U138" s="43"/>
      <c r="V138" s="7" t="s">
        <v>26</v>
      </c>
      <c r="W138" s="8"/>
    </row>
    <row r="139" spans="1:23" ht="18.75" customHeight="1">
      <c r="B139" s="123" t="s">
        <v>69</v>
      </c>
      <c r="C139" s="124"/>
      <c r="D139" s="124"/>
      <c r="E139" s="125"/>
      <c r="F139" s="153"/>
      <c r="G139" s="154"/>
      <c r="H139" s="154"/>
      <c r="I139" s="155"/>
      <c r="J139" s="43"/>
      <c r="K139" s="7" t="s">
        <v>26</v>
      </c>
      <c r="L139" s="7" t="s">
        <v>27</v>
      </c>
      <c r="M139" s="7"/>
      <c r="N139" s="7"/>
      <c r="O139" s="7"/>
      <c r="P139" s="7"/>
      <c r="Q139" s="7"/>
      <c r="R139" s="126" t="str">
        <f>IF(P132="","",F139/P132*1000)</f>
        <v/>
      </c>
      <c r="S139" s="126"/>
      <c r="T139" s="126"/>
      <c r="U139" s="43"/>
      <c r="V139" s="7" t="s">
        <v>26</v>
      </c>
      <c r="W139" s="8"/>
    </row>
    <row r="140" spans="1:23" ht="18.75" customHeight="1">
      <c r="B140" s="102" t="s">
        <v>119</v>
      </c>
    </row>
    <row r="141" spans="1:23" ht="18.75" customHeight="1">
      <c r="B141" s="1" t="s">
        <v>70</v>
      </c>
      <c r="H141" s="34"/>
      <c r="M141" s="32"/>
      <c r="P141" s="32"/>
      <c r="Q141" s="32"/>
      <c r="R141" s="32"/>
    </row>
    <row r="142" spans="1:23" ht="18.75" customHeight="1">
      <c r="B142" s="123" t="s">
        <v>89</v>
      </c>
      <c r="C142" s="124"/>
      <c r="D142" s="124"/>
      <c r="E142" s="125"/>
      <c r="F142" s="6"/>
      <c r="G142" s="44" t="s">
        <v>90</v>
      </c>
      <c r="H142" s="21"/>
      <c r="I142" s="45"/>
      <c r="J142" s="44"/>
      <c r="K142" s="16"/>
      <c r="L142" s="16"/>
      <c r="M142" s="9"/>
      <c r="N142" s="4" t="s">
        <v>23</v>
      </c>
      <c r="O142" s="5"/>
      <c r="P142" s="170"/>
      <c r="Q142" s="171"/>
      <c r="R142" s="172"/>
      <c r="S142" s="7" t="s">
        <v>28</v>
      </c>
      <c r="T142" s="127" t="str">
        <f>IF(P142="","",P142/100)</f>
        <v/>
      </c>
      <c r="U142" s="127"/>
      <c r="V142" s="127"/>
      <c r="W142" s="8" t="s">
        <v>64</v>
      </c>
    </row>
    <row r="143" spans="1:23" ht="18.75" customHeight="1">
      <c r="B143" s="103" t="s">
        <v>71</v>
      </c>
      <c r="C143" s="120"/>
      <c r="D143" s="120"/>
      <c r="E143" s="104"/>
      <c r="F143" s="40" t="s">
        <v>25</v>
      </c>
      <c r="G143" s="41"/>
      <c r="H143" s="27"/>
      <c r="I143" s="27"/>
      <c r="J143" s="27"/>
      <c r="K143" s="27"/>
      <c r="L143" s="27"/>
      <c r="M143" s="27"/>
      <c r="N143" s="27"/>
      <c r="O143" s="27"/>
      <c r="T143" s="27"/>
      <c r="U143" s="27"/>
      <c r="V143" s="27"/>
      <c r="W143" s="28"/>
    </row>
    <row r="144" spans="1:23" ht="18.75" customHeight="1">
      <c r="B144" s="105"/>
      <c r="C144" s="121"/>
      <c r="D144" s="121"/>
      <c r="E144" s="106"/>
      <c r="F144" s="101" t="s">
        <v>117</v>
      </c>
      <c r="G144" s="3"/>
      <c r="W144" s="30"/>
    </row>
    <row r="145" spans="1:23" ht="18.75" customHeight="1">
      <c r="B145" s="107"/>
      <c r="C145" s="122"/>
      <c r="D145" s="122"/>
      <c r="E145" s="108"/>
      <c r="F145" s="53" t="s">
        <v>24</v>
      </c>
      <c r="G145" s="51"/>
      <c r="H145" s="32"/>
      <c r="I145" s="32"/>
      <c r="J145" s="32"/>
      <c r="K145" s="32"/>
      <c r="L145" s="32"/>
      <c r="M145" s="32"/>
      <c r="N145" s="32"/>
      <c r="O145" s="32"/>
      <c r="P145" s="32"/>
      <c r="Q145" s="32"/>
      <c r="R145" s="32"/>
      <c r="S145" s="32"/>
      <c r="T145" s="32"/>
      <c r="U145" s="32"/>
      <c r="V145" s="32"/>
      <c r="W145" s="33"/>
    </row>
    <row r="146" spans="1:23" ht="18.75" customHeight="1">
      <c r="B146" s="123" t="s">
        <v>58</v>
      </c>
      <c r="C146" s="124"/>
      <c r="D146" s="124"/>
      <c r="E146" s="125"/>
      <c r="F146" s="153"/>
      <c r="G146" s="154"/>
      <c r="H146" s="154"/>
      <c r="I146" s="155"/>
      <c r="J146" s="43"/>
      <c r="K146" s="7" t="s">
        <v>26</v>
      </c>
      <c r="L146" s="7" t="s">
        <v>27</v>
      </c>
      <c r="M146" s="7"/>
      <c r="N146" s="7"/>
      <c r="O146" s="7"/>
      <c r="P146" s="7"/>
      <c r="Q146" s="7"/>
      <c r="R146" s="126" t="str">
        <f>IF(P142="","",F146/P142*1000)</f>
        <v/>
      </c>
      <c r="S146" s="126"/>
      <c r="T146" s="126"/>
      <c r="U146" s="43"/>
      <c r="V146" s="7" t="s">
        <v>26</v>
      </c>
      <c r="W146" s="8"/>
    </row>
    <row r="147" spans="1:23" ht="18.75" customHeight="1"/>
    <row r="148" spans="1:23" ht="18.75" customHeight="1">
      <c r="B148" s="1" t="s">
        <v>77</v>
      </c>
      <c r="G148" s="34"/>
      <c r="M148" s="32"/>
    </row>
    <row r="149" spans="1:23" ht="18.75" customHeight="1">
      <c r="B149" s="123" t="s">
        <v>91</v>
      </c>
      <c r="C149" s="124"/>
      <c r="D149" s="124"/>
      <c r="E149" s="125"/>
      <c r="F149" s="6"/>
      <c r="G149" s="7"/>
      <c r="H149" s="7"/>
      <c r="I149" s="27"/>
      <c r="J149" s="35"/>
      <c r="K149" s="9"/>
      <c r="L149" s="9"/>
      <c r="M149" s="9"/>
      <c r="N149" s="9"/>
      <c r="O149" s="9"/>
      <c r="P149" s="48"/>
      <c r="Q149" s="48"/>
      <c r="R149" s="48"/>
      <c r="S149" s="7"/>
      <c r="T149" s="49"/>
      <c r="U149" s="49"/>
      <c r="V149" s="49"/>
      <c r="W149" s="8"/>
    </row>
    <row r="150" spans="1:23" ht="18.75" customHeight="1">
      <c r="B150" s="103" t="s">
        <v>78</v>
      </c>
      <c r="C150" s="120"/>
      <c r="D150" s="120"/>
      <c r="E150" s="104"/>
      <c r="F150" s="40" t="s">
        <v>25</v>
      </c>
      <c r="G150" s="41"/>
      <c r="H150" s="27"/>
      <c r="I150" s="27"/>
      <c r="J150" s="27"/>
      <c r="K150" s="27"/>
      <c r="L150" s="27"/>
      <c r="M150" s="27"/>
      <c r="N150" s="27"/>
      <c r="O150" s="27"/>
      <c r="P150" s="27"/>
      <c r="Q150" s="27"/>
      <c r="R150" s="27"/>
      <c r="S150" s="27"/>
      <c r="T150" s="27"/>
      <c r="U150" s="27"/>
      <c r="V150" s="27"/>
      <c r="W150" s="28"/>
    </row>
    <row r="151" spans="1:23" ht="18.75" customHeight="1">
      <c r="B151" s="105"/>
      <c r="C151" s="121"/>
      <c r="D151" s="121"/>
      <c r="E151" s="106"/>
      <c r="F151" s="101" t="s">
        <v>116</v>
      </c>
      <c r="G151" s="3"/>
      <c r="W151" s="30"/>
    </row>
    <row r="152" spans="1:23" ht="18.75" customHeight="1">
      <c r="B152" s="107"/>
      <c r="C152" s="122"/>
      <c r="D152" s="122"/>
      <c r="E152" s="108"/>
      <c r="F152" s="53" t="s">
        <v>24</v>
      </c>
      <c r="G152" s="51"/>
      <c r="H152" s="32"/>
      <c r="I152" s="32"/>
      <c r="J152" s="32"/>
      <c r="K152" s="32"/>
      <c r="L152" s="32"/>
      <c r="M152" s="32"/>
      <c r="N152" s="32"/>
      <c r="O152" s="32"/>
      <c r="P152" s="32"/>
      <c r="Q152" s="32"/>
      <c r="S152" s="32"/>
      <c r="T152" s="32"/>
      <c r="U152" s="32"/>
      <c r="V152" s="32"/>
      <c r="W152" s="33"/>
    </row>
    <row r="153" spans="1:23" ht="18.75" customHeight="1">
      <c r="B153" s="123" t="s">
        <v>79</v>
      </c>
      <c r="C153" s="124"/>
      <c r="D153" s="124"/>
      <c r="E153" s="125"/>
      <c r="F153" s="153"/>
      <c r="G153" s="154"/>
      <c r="H153" s="154"/>
      <c r="I153" s="155"/>
      <c r="J153" s="54"/>
      <c r="K153" s="7" t="s">
        <v>26</v>
      </c>
      <c r="L153" s="7"/>
      <c r="M153" s="7"/>
      <c r="N153" s="118" t="s">
        <v>49</v>
      </c>
      <c r="O153" s="119"/>
      <c r="P153" s="173"/>
      <c r="Q153" s="174"/>
      <c r="R153" s="50" t="s">
        <v>50</v>
      </c>
      <c r="S153" s="50"/>
      <c r="T153" s="50"/>
      <c r="U153" s="43"/>
      <c r="V153" s="7"/>
      <c r="W153" s="8"/>
    </row>
    <row r="154" spans="1:23" ht="18.75" customHeight="1">
      <c r="O154" s="27"/>
    </row>
    <row r="155" spans="1:23" ht="18.75" customHeight="1">
      <c r="A155" s="1" t="s">
        <v>103</v>
      </c>
    </row>
    <row r="156" spans="1:23" ht="18.75" customHeight="1">
      <c r="C156" s="1" t="s">
        <v>48</v>
      </c>
    </row>
    <row r="157" spans="1:23" ht="14.25" customHeight="1"/>
    <row r="158" spans="1:23" ht="18.75" customHeight="1">
      <c r="A158" s="1" t="s">
        <v>121</v>
      </c>
    </row>
    <row r="159" spans="1:23" ht="18.75" customHeight="1">
      <c r="C159" s="1" t="s">
        <v>122</v>
      </c>
    </row>
    <row r="160" spans="1:23"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sheetData>
  <mergeCells count="90">
    <mergeCell ref="E28:F28"/>
    <mergeCell ref="K28:L28"/>
    <mergeCell ref="B9:C11"/>
    <mergeCell ref="F22:I22"/>
    <mergeCell ref="F23:I23"/>
    <mergeCell ref="B17:E18"/>
    <mergeCell ref="R22:T22"/>
    <mergeCell ref="R23:T23"/>
    <mergeCell ref="P15:R15"/>
    <mergeCell ref="P16:R16"/>
    <mergeCell ref="T15:V15"/>
    <mergeCell ref="T16:V16"/>
    <mergeCell ref="T73:V73"/>
    <mergeCell ref="S55:U55"/>
    <mergeCell ref="R43:S43"/>
    <mergeCell ref="T43:V43"/>
    <mergeCell ref="P46:R46"/>
    <mergeCell ref="T46:V46"/>
    <mergeCell ref="P65:Q65"/>
    <mergeCell ref="B62:E64"/>
    <mergeCell ref="B65:E65"/>
    <mergeCell ref="F65:I65"/>
    <mergeCell ref="E70:G70"/>
    <mergeCell ref="N65:O65"/>
    <mergeCell ref="L70:N70"/>
    <mergeCell ref="H71:J71"/>
    <mergeCell ref="O71:Q71"/>
    <mergeCell ref="T72:V72"/>
    <mergeCell ref="H55:J55"/>
    <mergeCell ref="T57:V57"/>
    <mergeCell ref="L54:N54"/>
    <mergeCell ref="B61:E61"/>
    <mergeCell ref="B50:E50"/>
    <mergeCell ref="F50:I50"/>
    <mergeCell ref="E54:G54"/>
    <mergeCell ref="B46:E46"/>
    <mergeCell ref="R50:T50"/>
    <mergeCell ref="K31:L31"/>
    <mergeCell ref="E31:G31"/>
    <mergeCell ref="E39:G39"/>
    <mergeCell ref="K39:L39"/>
    <mergeCell ref="R41:S41"/>
    <mergeCell ref="T41:V41"/>
    <mergeCell ref="R33:S33"/>
    <mergeCell ref="T33:V33"/>
    <mergeCell ref="E32:G32"/>
    <mergeCell ref="S32:U32"/>
    <mergeCell ref="E36:F36"/>
    <mergeCell ref="L32:M32"/>
    <mergeCell ref="P32:Q32"/>
    <mergeCell ref="S31:U31"/>
    <mergeCell ref="E40:G40"/>
    <mergeCell ref="S38:U38"/>
    <mergeCell ref="M40:N40"/>
    <mergeCell ref="Q40:R40"/>
    <mergeCell ref="S37:U37"/>
    <mergeCell ref="I40:J40"/>
    <mergeCell ref="R138:T138"/>
    <mergeCell ref="B131:E131"/>
    <mergeCell ref="P131:R131"/>
    <mergeCell ref="T131:V131"/>
    <mergeCell ref="B132:E132"/>
    <mergeCell ref="P132:R132"/>
    <mergeCell ref="T132:V132"/>
    <mergeCell ref="B135:E135"/>
    <mergeCell ref="B136:E137"/>
    <mergeCell ref="R146:T146"/>
    <mergeCell ref="B149:E149"/>
    <mergeCell ref="B139:E139"/>
    <mergeCell ref="F139:I139"/>
    <mergeCell ref="R139:T139"/>
    <mergeCell ref="B142:E142"/>
    <mergeCell ref="P142:R142"/>
    <mergeCell ref="T142:V142"/>
    <mergeCell ref="B125:C127"/>
    <mergeCell ref="B20:E21"/>
    <mergeCell ref="B19:E19"/>
    <mergeCell ref="N153:O153"/>
    <mergeCell ref="P153:Q153"/>
    <mergeCell ref="B143:E145"/>
    <mergeCell ref="B146:E146"/>
    <mergeCell ref="F146:I146"/>
    <mergeCell ref="B150:E152"/>
    <mergeCell ref="B153:E153"/>
    <mergeCell ref="F153:I153"/>
    <mergeCell ref="B133:E134"/>
    <mergeCell ref="B138:E138"/>
    <mergeCell ref="F138:I138"/>
    <mergeCell ref="B47:E49"/>
    <mergeCell ref="K36:L36"/>
  </mergeCells>
  <phoneticPr fontId="1"/>
  <conditionalFormatting sqref="T73:V73">
    <cfRule type="cellIs" dxfId="0" priority="1" operator="equal">
      <formula>0</formula>
    </cfRule>
  </conditionalFormatting>
  <printOptions horizontalCentered="1"/>
  <pageMargins left="0.59055118110236227" right="0.59055118110236227" top="0.47244094488188981" bottom="0.39370078740157483" header="0.31496062992125984" footer="0.31496062992125984"/>
  <pageSetup paperSize="9" scale="96" fitToHeight="0" orientation="portrait" r:id="rId1"/>
  <rowBreaks count="3" manualBreakCount="3">
    <brk id="44" max="23" man="1"/>
    <brk id="76" max="22" man="1"/>
    <brk id="11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様式第３－１、３－２</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川越　樹</dc:creator>
  <cp:lastModifiedBy>篠原　陽子</cp:lastModifiedBy>
  <cp:lastPrinted>2026-03-29T02:58:20Z</cp:lastPrinted>
  <dcterms:created xsi:type="dcterms:W3CDTF">2015-06-05T18:19:34Z</dcterms:created>
  <dcterms:modified xsi:type="dcterms:W3CDTF">2026-05-21T09:51:34Z</dcterms:modified>
</cp:coreProperties>
</file>