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nouchi22\Desktop\"/>
    </mc:Choice>
  </mc:AlternateContent>
  <xr:revisionPtr revIDLastSave="0" documentId="13_ncr:1_{77EA8F7B-4024-40D5-909F-B6AA3E77555E}" xr6:coauthVersionLast="47" xr6:coauthVersionMax="47" xr10:uidLastSave="{00000000-0000-0000-0000-000000000000}"/>
  <bookViews>
    <workbookView xWindow="-120" yWindow="-120" windowWidth="29040" windowHeight="15720" xr2:uid="{00000000-000D-0000-FFFF-FFFF00000000}"/>
  </bookViews>
  <sheets>
    <sheet name="様式第３－１"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2" i="1" l="1"/>
  <c r="L82" i="1" s="1"/>
  <c r="E100" i="1"/>
  <c r="L100" i="1" s="1"/>
  <c r="T74" i="1"/>
  <c r="R187" i="1"/>
  <c r="T183" i="1"/>
  <c r="R180" i="1"/>
  <c r="R179" i="1"/>
  <c r="T173" i="1"/>
  <c r="T172" i="1"/>
  <c r="T36" i="1"/>
  <c r="M59" i="1" s="1"/>
  <c r="T35" i="1"/>
  <c r="E50" i="1" s="1" a="1"/>
  <c r="E50" i="1" s="1"/>
  <c r="K50" i="1" s="1"/>
  <c r="R78" i="1"/>
  <c r="R43" i="1"/>
  <c r="R42" i="1"/>
  <c r="H83" i="1" l="1"/>
  <c r="S83" i="1" s="1"/>
  <c r="T85" i="1" s="1" a="1"/>
  <c r="T85" i="1" s="1"/>
  <c r="E58" i="1" a="1"/>
  <c r="E58" i="1" s="1"/>
  <c r="K58" i="1" s="1"/>
  <c r="E55" i="1"/>
  <c r="K55" i="1" s="1"/>
  <c r="E47" i="1"/>
  <c r="K47" i="1" s="1"/>
  <c r="L51" i="1"/>
  <c r="H101" i="1"/>
  <c r="O101" i="1" s="1"/>
  <c r="T103" i="1" s="1"/>
  <c r="E59" i="1" l="1"/>
  <c r="S56" i="1" s="1"/>
  <c r="E51" i="1"/>
  <c r="S50" i="1" s="1"/>
  <c r="S51" i="1" s="1"/>
  <c r="P51" i="1" s="1"/>
  <c r="T52" i="1" s="1"/>
  <c r="S57" i="1" l="1"/>
  <c r="Q59" i="1" l="1"/>
  <c r="T62" i="1" l="1"/>
  <c r="T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<sst xmlns="http://schemas.openxmlformats.org/spreadsheetml/2006/main" count="297" uniqueCount="134">
  <si>
    <t>新規就農者初期経営安定支援事業計画書</t>
    <phoneticPr fontId="1"/>
  </si>
  <si>
    <t>氏名</t>
    <rPh sb="0" eb="2">
      <t>シメイ</t>
    </rPh>
    <phoneticPr fontId="1"/>
  </si>
  <si>
    <t>生年月日</t>
    <rPh sb="0" eb="4">
      <t>セイネンガッピ</t>
    </rPh>
    <phoneticPr fontId="1"/>
  </si>
  <si>
    <t>年齢</t>
    <rPh sb="0" eb="2">
      <t>ネンレイ</t>
    </rPh>
    <phoneticPr fontId="1"/>
  </si>
  <si>
    <t>性別</t>
    <rPh sb="0" eb="2">
      <t>セイベツ</t>
    </rPh>
    <phoneticPr fontId="1"/>
  </si>
  <si>
    <t>　　年　　月　　日</t>
    <rPh sb="2" eb="3">
      <t>ネン</t>
    </rPh>
    <rPh sb="5" eb="6">
      <t>ツキ</t>
    </rPh>
    <rPh sb="8" eb="9">
      <t>ヒ</t>
    </rPh>
    <phoneticPr fontId="1"/>
  </si>
  <si>
    <t>男・女</t>
    <rPh sb="0" eb="1">
      <t>オトコ</t>
    </rPh>
    <rPh sb="2" eb="3">
      <t>オンナ</t>
    </rPh>
    <phoneticPr fontId="1"/>
  </si>
  <si>
    <t>住所</t>
    <rPh sb="0" eb="2">
      <t>ジュウショ</t>
    </rPh>
    <phoneticPr fontId="1"/>
  </si>
  <si>
    <t>青年等就農計画認定日</t>
    <rPh sb="0" eb="2">
      <t>セイネン</t>
    </rPh>
    <rPh sb="2" eb="3">
      <t>トウ</t>
    </rPh>
    <rPh sb="3" eb="5">
      <t>シュウノウ</t>
    </rPh>
    <rPh sb="5" eb="7">
      <t>ケイカク</t>
    </rPh>
    <rPh sb="7" eb="10">
      <t>ニンテイビ</t>
    </rPh>
    <phoneticPr fontId="1"/>
  </si>
  <si>
    <t>認定有効期限</t>
    <rPh sb="0" eb="2">
      <t>ニンテイ</t>
    </rPh>
    <rPh sb="2" eb="4">
      <t>ユウコウ</t>
    </rPh>
    <rPh sb="4" eb="6">
      <t>キゲン</t>
    </rPh>
    <phoneticPr fontId="1"/>
  </si>
  <si>
    <t>経営開始資金</t>
    <rPh sb="0" eb="2">
      <t>ケイエイ</t>
    </rPh>
    <rPh sb="2" eb="4">
      <t>カイシ</t>
    </rPh>
    <rPh sb="4" eb="6">
      <t>シキン</t>
    </rPh>
    <phoneticPr fontId="1"/>
  </si>
  <si>
    <t>有</t>
    <rPh sb="0" eb="1">
      <t>ユウ</t>
    </rPh>
    <phoneticPr fontId="1"/>
  </si>
  <si>
    <t>無</t>
  </si>
  <si>
    <t>・</t>
    <phoneticPr fontId="1"/>
  </si>
  <si>
    <t>　 　年　 　月　　 日</t>
    <phoneticPr fontId="1"/>
  </si>
  <si>
    <t>経営品目等</t>
    <rPh sb="0" eb="2">
      <t>ケイエイ</t>
    </rPh>
    <rPh sb="2" eb="4">
      <t>ヒンモク</t>
    </rPh>
    <rPh sb="4" eb="5">
      <t>トウ</t>
    </rPh>
    <phoneticPr fontId="1"/>
  </si>
  <si>
    <t>経営規模</t>
    <rPh sb="0" eb="2">
      <t>ケイエイ</t>
    </rPh>
    <rPh sb="2" eb="4">
      <t>キボ</t>
    </rPh>
    <phoneticPr fontId="1"/>
  </si>
  <si>
    <t>特記事項</t>
    <rPh sb="0" eb="2">
      <t>トッキ</t>
    </rPh>
    <rPh sb="2" eb="4">
      <t>ジコウ</t>
    </rPh>
    <phoneticPr fontId="1"/>
  </si>
  <si>
    <t>経営
概要</t>
    <rPh sb="0" eb="2">
      <t>ケイエイ</t>
    </rPh>
    <rPh sb="3" eb="5">
      <t>ガイヨウ</t>
    </rPh>
    <phoneticPr fontId="1"/>
  </si>
  <si>
    <t>２　前年の世帯全体の所得が600万円を超えているにもかかわらず助成が必要な理由</t>
    <rPh sb="2" eb="4">
      <t>ゼンネン</t>
    </rPh>
    <rPh sb="5" eb="7">
      <t>セタイ</t>
    </rPh>
    <rPh sb="7" eb="9">
      <t>ゼンタイ</t>
    </rPh>
    <rPh sb="10" eb="12">
      <t>ショトク</t>
    </rPh>
    <rPh sb="16" eb="18">
      <t>マンエン</t>
    </rPh>
    <rPh sb="19" eb="20">
      <t>コ</t>
    </rPh>
    <rPh sb="31" eb="33">
      <t>ジョセイ</t>
    </rPh>
    <rPh sb="34" eb="36">
      <t>ヒツヨウ</t>
    </rPh>
    <rPh sb="37" eb="39">
      <t>リユウ</t>
    </rPh>
    <phoneticPr fontId="1"/>
  </si>
  <si>
    <t>（超える場合のみ記入）</t>
    <phoneticPr fontId="1"/>
  </si>
  <si>
    <t>（様式第３－１）</t>
    <phoneticPr fontId="1"/>
  </si>
  <si>
    <t>３　事業の内容</t>
    <phoneticPr fontId="1"/>
  </si>
  <si>
    <t>農地利用権</t>
    <rPh sb="0" eb="2">
      <t>ノウチ</t>
    </rPh>
    <rPh sb="2" eb="5">
      <t>リヨウケン</t>
    </rPh>
    <phoneticPr fontId="1"/>
  </si>
  <si>
    <t>設定期間</t>
    <rPh sb="0" eb="2">
      <t>セッテイ</t>
    </rPh>
    <rPh sb="2" eb="4">
      <t>キカン</t>
    </rPh>
    <phoneticPr fontId="1"/>
  </si>
  <si>
    <t>農地貸付者</t>
    <rPh sb="0" eb="2">
      <t>ノウチ</t>
    </rPh>
    <rPh sb="2" eb="4">
      <t>カシツケ</t>
    </rPh>
    <rPh sb="4" eb="5">
      <t>シャ</t>
    </rPh>
    <phoneticPr fontId="1"/>
  </si>
  <si>
    <t>　　  年　　 月　　 日</t>
    <phoneticPr fontId="1"/>
  </si>
  <si>
    <t>面積</t>
    <rPh sb="0" eb="2">
      <t>メンセキ</t>
    </rPh>
    <phoneticPr fontId="1"/>
  </si>
  <si>
    <t>電話番号：</t>
    <rPh sb="0" eb="2">
      <t>デンワ</t>
    </rPh>
    <rPh sb="2" eb="4">
      <t>バンゴウ</t>
    </rPh>
    <phoneticPr fontId="1"/>
  </si>
  <si>
    <t>住　　所：</t>
    <rPh sb="0" eb="1">
      <t>ジュウ</t>
    </rPh>
    <rPh sb="3" eb="4">
      <t>ショ</t>
    </rPh>
    <phoneticPr fontId="1"/>
  </si>
  <si>
    <t>農 家 名：</t>
    <rPh sb="0" eb="1">
      <t>ノウ</t>
    </rPh>
    <rPh sb="2" eb="3">
      <t>イエ</t>
    </rPh>
    <rPh sb="4" eb="5">
      <t>メイ</t>
    </rPh>
    <phoneticPr fontId="1"/>
  </si>
  <si>
    <t>円</t>
    <rPh sb="0" eb="1">
      <t>エン</t>
    </rPh>
    <phoneticPr fontId="1"/>
  </si>
  <si>
    <t>（内訳）１０a当たり</t>
    <rPh sb="1" eb="3">
      <t>ウチワケ</t>
    </rPh>
    <rPh sb="7" eb="8">
      <t>ア</t>
    </rPh>
    <phoneticPr fontId="1"/>
  </si>
  <si>
    <t>㎡</t>
    <phoneticPr fontId="1"/>
  </si>
  <si>
    <t>①　 30ａ未満　　 借地料×1/2　＝　申請額</t>
    <phoneticPr fontId="1"/>
  </si>
  <si>
    <t>　　 30ａ以上　　 借地料×1/2×30ａ／借地面積（ａ）＝　申請額</t>
    <phoneticPr fontId="1"/>
  </si>
  <si>
    <t>②　700ａ未満　　 借地料×1/2　＝　申請額</t>
    <phoneticPr fontId="1"/>
  </si>
  <si>
    <t>　　700ａ以上　　 借地料×1/2×７00ａ／借地面積（ａ）　＝申請額</t>
    <phoneticPr fontId="1"/>
  </si>
  <si>
    <t>賃借料（消費税別）×1/2　＝　申請額（消費税別）</t>
    <phoneticPr fontId="1"/>
  </si>
  <si>
    <t>３台を超える場合は300,000円上限</t>
    <phoneticPr fontId="1"/>
  </si>
  <si>
    <t>30ａ未満　　　賃借料×1/2　＝　申請額（消費税別）</t>
    <phoneticPr fontId="1"/>
  </si>
  <si>
    <t>30ａ以上　　　賃借料×1/2×30ａ／借地面積（ａ）＝申請額（消費税別）</t>
    <phoneticPr fontId="1"/>
  </si>
  <si>
    <t>債務保証料</t>
    <rPh sb="0" eb="2">
      <t>サイム</t>
    </rPh>
    <rPh sb="2" eb="5">
      <t>ホショウリョウ</t>
    </rPh>
    <phoneticPr fontId="1"/>
  </si>
  <si>
    <t>【過年度の交付実績】</t>
    <rPh sb="1" eb="4">
      <t>カネンド</t>
    </rPh>
    <rPh sb="5" eb="7">
      <t>コウフ</t>
    </rPh>
    <rPh sb="7" eb="9">
      <t>ジッセキ</t>
    </rPh>
    <phoneticPr fontId="1"/>
  </si>
  <si>
    <t>年度</t>
    <rPh sb="0" eb="2">
      <t>ネンド</t>
    </rPh>
    <phoneticPr fontId="1"/>
  </si>
  <si>
    <t>経営品目等</t>
    <rPh sb="0" eb="5">
      <t>ケイエイヒンモクトウ</t>
    </rPh>
    <phoneticPr fontId="1"/>
  </si>
  <si>
    <t>５年後の
経営目標</t>
    <rPh sb="1" eb="3">
      <t>ネンゴ</t>
    </rPh>
    <phoneticPr fontId="1"/>
  </si>
  <si>
    <t>交付（受領）額（円）</t>
    <rPh sb="0" eb="2">
      <t>コウフ</t>
    </rPh>
    <rPh sb="3" eb="5">
      <t>ジュリョウ</t>
    </rPh>
    <rPh sb="6" eb="7">
      <t>ガク</t>
    </rPh>
    <rPh sb="8" eb="9">
      <t>エン</t>
    </rPh>
    <phoneticPr fontId="1"/>
  </si>
  <si>
    <t>　通算300,000円上限</t>
    <phoneticPr fontId="1"/>
  </si>
  <si>
    <t>令和　　　年	　　　月　　　日　 ～　 令和　　　年　　　月　　　日</t>
    <phoneticPr fontId="1"/>
  </si>
  <si>
    <t>（</t>
    <phoneticPr fontId="1"/>
  </si>
  <si>
    <t>年間）</t>
    <rPh sb="0" eb="2">
      <t>ネンカン</t>
    </rPh>
    <phoneticPr fontId="1"/>
  </si>
  <si>
    <t>４　事業完了予定年月日</t>
    <phoneticPr fontId="1"/>
  </si>
  <si>
    <t>５　添付書類</t>
    <rPh sb="2" eb="4">
      <t>テンプ</t>
    </rPh>
    <rPh sb="4" eb="6">
      <t>ショルイ</t>
    </rPh>
    <phoneticPr fontId="1"/>
  </si>
  <si>
    <t>⑴</t>
    <phoneticPr fontId="1"/>
  </si>
  <si>
    <t>⑵</t>
    <phoneticPr fontId="1"/>
  </si>
  <si>
    <t>⑶</t>
    <phoneticPr fontId="1"/>
  </si>
  <si>
    <t>⑷</t>
    <phoneticPr fontId="1"/>
  </si>
  <si>
    <t>⑸</t>
    <phoneticPr fontId="1"/>
  </si>
  <si>
    <t>⑹</t>
    <phoneticPr fontId="1"/>
  </si>
  <si>
    <t>農地・施設等賃借料助成事業に係る農地利用権設定の関係書類の写し</t>
    <phoneticPr fontId="1"/>
  </si>
  <si>
    <t>農地・施設等賃借料助成事業に係る施設・機械の賃借受契約書類の写し</t>
    <phoneticPr fontId="1"/>
  </si>
  <si>
    <t>青年等就農資金保証料補てん事業に係る金融機関の実行通知書又は実行票の写し</t>
    <phoneticPr fontId="1"/>
  </si>
  <si>
    <t>青年等就農資金保証料補てん事業に係る保証料支払金額の通帳の写し又は金融機関の取引履歴</t>
    <phoneticPr fontId="1"/>
  </si>
  <si>
    <t>照会の写し</t>
    <phoneticPr fontId="1"/>
  </si>
  <si>
    <t>令和　　　年　　　月　　　日</t>
    <rPh sb="0" eb="2">
      <t>レイワ</t>
    </rPh>
    <rPh sb="5" eb="6">
      <t>ネン</t>
    </rPh>
    <rPh sb="9" eb="10">
      <t>ツキ</t>
    </rPh>
    <rPh sb="13" eb="14">
      <t>ヒ</t>
    </rPh>
    <phoneticPr fontId="1"/>
  </si>
  <si>
    <t>台数</t>
    <rPh sb="0" eb="2">
      <t>ダイスウ</t>
    </rPh>
    <phoneticPr fontId="1"/>
  </si>
  <si>
    <t>台</t>
    <rPh sb="0" eb="1">
      <t>ダイ</t>
    </rPh>
    <phoneticPr fontId="1"/>
  </si>
  <si>
    <t>農地利用権
設定期間</t>
    <rPh sb="0" eb="2">
      <t>ノウチ</t>
    </rPh>
    <rPh sb="2" eb="5">
      <t>リヨウケン</t>
    </rPh>
    <phoneticPr fontId="1"/>
  </si>
  <si>
    <t>農地種目(露地)</t>
    <rPh sb="0" eb="2">
      <t>ノウチ</t>
    </rPh>
    <rPh sb="2" eb="4">
      <t>シュモク</t>
    </rPh>
    <rPh sb="5" eb="7">
      <t>ロジ</t>
    </rPh>
    <phoneticPr fontId="1"/>
  </si>
  <si>
    <t>農地種目(施設)</t>
    <rPh sb="0" eb="2">
      <t>ノウチ</t>
    </rPh>
    <rPh sb="2" eb="4">
      <t>シュモク</t>
    </rPh>
    <rPh sb="5" eb="7">
      <t>シセツ</t>
    </rPh>
    <phoneticPr fontId="1"/>
  </si>
  <si>
    <t>①　 30ａ未満　　 借地料×1/2　＝　申請額</t>
  </si>
  <si>
    <t>　　 30ａ以上　　 借地料×1/2×30ａ／借地面積（ａ）＝　申請額</t>
  </si>
  <si>
    <t>②　700ａ未満　　 借地料×1/2　＝　申請額</t>
  </si>
  <si>
    <t>　　700ａ以上　　 借地料×1/2×７00ａ／借地面積（ａ）　＝申請額</t>
  </si>
  <si>
    <t>賃借料(施設)</t>
    <rPh sb="0" eb="3">
      <t>チンシャクリョウ</t>
    </rPh>
    <phoneticPr fontId="1"/>
  </si>
  <si>
    <t>a</t>
    <phoneticPr fontId="1"/>
  </si>
  <si>
    <t>×</t>
    <phoneticPr fontId="1"/>
  </si>
  <si>
    <t>1/2</t>
    <phoneticPr fontId="1"/>
  </si>
  <si>
    <t>=</t>
    <phoneticPr fontId="1"/>
  </si>
  <si>
    <t>(a)</t>
  </si>
  <si>
    <t>(a)</t>
    <phoneticPr fontId="1"/>
  </si>
  <si>
    <t>／</t>
    <phoneticPr fontId="1"/>
  </si>
  <si>
    <t>合計：</t>
    <rPh sb="0" eb="2">
      <t>ゴウケイ</t>
    </rPh>
    <phoneticPr fontId="1"/>
  </si>
  <si>
    <t>１．農地借地料　①施設品目30ａ（3,000㎡）上限　②露地作物700ａ（70,000㎡）上限</t>
    <phoneticPr fontId="1"/>
  </si>
  <si>
    <t>借地料(施設)</t>
    <rPh sb="0" eb="3">
      <t>シャクチリョウ</t>
    </rPh>
    <phoneticPr fontId="1"/>
  </si>
  <si>
    <t>借地料(露地)</t>
    <rPh sb="0" eb="3">
      <t>シャクチリョウ</t>
    </rPh>
    <phoneticPr fontId="1"/>
  </si>
  <si>
    <t>(2) 農畜産用施設の賃借料</t>
    <rPh sb="4" eb="7">
      <t>ノウチクサン</t>
    </rPh>
    <rPh sb="7" eb="8">
      <t>ヨウ</t>
    </rPh>
    <rPh sb="8" eb="10">
      <t>シセツ</t>
    </rPh>
    <rPh sb="11" eb="14">
      <t>チンシャクリョウ</t>
    </rPh>
    <phoneticPr fontId="1"/>
  </si>
  <si>
    <t>施設貸付者</t>
    <rPh sb="0" eb="2">
      <t>シセツ</t>
    </rPh>
    <rPh sb="2" eb="4">
      <t>カシツケ</t>
    </rPh>
    <rPh sb="4" eb="5">
      <t>シャ</t>
    </rPh>
    <phoneticPr fontId="1"/>
  </si>
  <si>
    <t>２．農畜産施設賃借料（消費税別）  　10ａあたり100,000円上限</t>
    <phoneticPr fontId="1"/>
  </si>
  <si>
    <t>上限確認</t>
    <rPh sb="0" eb="2">
      <t>ジョウゲン</t>
    </rPh>
    <rPh sb="2" eb="4">
      <t>カクニン</t>
    </rPh>
    <phoneticPr fontId="1"/>
  </si>
  <si>
    <t>借地面積（ａ）×１０</t>
    <phoneticPr fontId="1"/>
  </si>
  <si>
    <t>＝</t>
    <phoneticPr fontId="1"/>
  </si>
  <si>
    <t>よって</t>
    <phoneticPr fontId="1"/>
  </si>
  <si>
    <t>(3) 農機のリース料</t>
    <rPh sb="4" eb="6">
      <t>ノウキ</t>
    </rPh>
    <rPh sb="10" eb="11">
      <t>リョウ</t>
    </rPh>
    <phoneticPr fontId="1"/>
  </si>
  <si>
    <t>機械貸付者</t>
    <rPh sb="0" eb="2">
      <t>キカイ</t>
    </rPh>
    <rPh sb="2" eb="4">
      <t>カシツケ</t>
    </rPh>
    <rPh sb="4" eb="5">
      <t>シャ</t>
    </rPh>
    <phoneticPr fontId="1"/>
  </si>
  <si>
    <t>賃借料(機械)</t>
    <rPh sb="0" eb="3">
      <t>チンシャクリョウ</t>
    </rPh>
    <rPh sb="4" eb="6">
      <t>キカイ</t>
    </rPh>
    <phoneticPr fontId="1"/>
  </si>
  <si>
    <t>３．機械のリース料（消費税別）　　１台当り100,000円上限</t>
    <phoneticPr fontId="1"/>
  </si>
  <si>
    <t>１　申請者の概要</t>
    <rPh sb="2" eb="5">
      <t>シンセイシャ</t>
    </rPh>
    <rPh sb="6" eb="8">
      <t>ガイヨウ</t>
    </rPh>
    <phoneticPr fontId="1"/>
  </si>
  <si>
    <t>事業申請回数</t>
    <rPh sb="0" eb="2">
      <t>ジギョウ</t>
    </rPh>
    <rPh sb="2" eb="4">
      <t>シンセイ</t>
    </rPh>
    <rPh sb="4" eb="6">
      <t>カイスウ</t>
    </rPh>
    <phoneticPr fontId="1"/>
  </si>
  <si>
    <t>回</t>
    <rPh sb="0" eb="1">
      <t>カイ</t>
    </rPh>
    <phoneticPr fontId="1"/>
  </si>
  <si>
    <t>目</t>
    <rPh sb="0" eb="1">
      <t>メ</t>
    </rPh>
    <phoneticPr fontId="1"/>
  </si>
  <si>
    <t>(1) 農地の借地料</t>
    <phoneticPr fontId="1"/>
  </si>
  <si>
    <t>［本人記載欄］</t>
    <rPh sb="1" eb="3">
      <t>ホンニン</t>
    </rPh>
    <rPh sb="3" eb="5">
      <t>キサイ</t>
    </rPh>
    <rPh sb="5" eb="6">
      <t>ラン</t>
    </rPh>
    <phoneticPr fontId="1"/>
  </si>
  <si>
    <t>［推薦機関記載欄］</t>
    <rPh sb="1" eb="3">
      <t>スイセン</t>
    </rPh>
    <rPh sb="3" eb="5">
      <t>キカン</t>
    </rPh>
    <rPh sb="5" eb="7">
      <t>キサイ</t>
    </rPh>
    <rPh sb="7" eb="8">
      <t>ラン</t>
    </rPh>
    <phoneticPr fontId="1"/>
  </si>
  <si>
    <t>保証機関</t>
    <rPh sb="0" eb="2">
      <t>ホショウ</t>
    </rPh>
    <rPh sb="2" eb="4">
      <t>キカン</t>
    </rPh>
    <phoneticPr fontId="1"/>
  </si>
  <si>
    <t>借入金額</t>
    <rPh sb="0" eb="2">
      <t>カリイレ</t>
    </rPh>
    <rPh sb="2" eb="4">
      <t>キンガク</t>
    </rPh>
    <phoneticPr fontId="1"/>
  </si>
  <si>
    <t>用途</t>
    <rPh sb="0" eb="2">
      <t>ヨウト</t>
    </rPh>
    <phoneticPr fontId="1"/>
  </si>
  <si>
    <t>令和　　年　　月　　日　～　令和　　年　　月　　日</t>
    <rPh sb="0" eb="2">
      <t>レイワ</t>
    </rPh>
    <rPh sb="4" eb="5">
      <t>ネン</t>
    </rPh>
    <rPh sb="7" eb="8">
      <t>ツキ</t>
    </rPh>
    <rPh sb="10" eb="11">
      <t>ニチ</t>
    </rPh>
    <rPh sb="14" eb="16">
      <t>レイワ</t>
    </rPh>
    <rPh sb="18" eb="19">
      <t>ネン</t>
    </rPh>
    <rPh sb="21" eb="22">
      <t>ツキ</t>
    </rPh>
    <rPh sb="24" eb="25">
      <t>ニチ</t>
    </rPh>
    <phoneticPr fontId="1"/>
  </si>
  <si>
    <t>（　　　年間）</t>
    <rPh sb="4" eb="6">
      <t>ネンカン</t>
    </rPh>
    <phoneticPr fontId="1"/>
  </si>
  <si>
    <t>（〒　　　－　　　　）</t>
    <phoneticPr fontId="1"/>
  </si>
  <si>
    <t>施設種目</t>
    <rPh sb="0" eb="2">
      <t>シセツ</t>
    </rPh>
    <rPh sb="2" eb="4">
      <t>シュモク</t>
    </rPh>
    <phoneticPr fontId="1"/>
  </si>
  <si>
    <t>園芸用ハウス　・　畜産施設</t>
    <rPh sb="0" eb="2">
      <t>エンゲイ</t>
    </rPh>
    <rPh sb="2" eb="3">
      <t>ヨウ</t>
    </rPh>
    <rPh sb="9" eb="11">
      <t>チクサン</t>
    </rPh>
    <rPh sb="11" eb="13">
      <t>シセツ</t>
    </rPh>
    <phoneticPr fontId="1"/>
  </si>
  <si>
    <t>農機名</t>
    <rPh sb="0" eb="2">
      <t>ノウキ</t>
    </rPh>
    <rPh sb="2" eb="3">
      <t>メイ</t>
    </rPh>
    <phoneticPr fontId="1"/>
  </si>
  <si>
    <t>（４）青年等就農資金の借入に伴う債務保証料</t>
    <phoneticPr fontId="1"/>
  </si>
  <si>
    <t>[注意事項]</t>
    <rPh sb="1" eb="3">
      <t>チュウイ</t>
    </rPh>
    <rPh sb="3" eb="5">
      <t>ジコウ</t>
    </rPh>
    <phoneticPr fontId="1"/>
  </si>
  <si>
    <t>（１）農地借地料　　　①施設品目30ａ（3,000㎡）上限　　②露地作物700ａ（70,000㎡）上限</t>
    <phoneticPr fontId="1"/>
  </si>
  <si>
    <t>（２）農畜産施設賃借料（消費税別）  　10ａあたり100,000円上限</t>
    <phoneticPr fontId="1"/>
  </si>
  <si>
    <t>（３）機械のリース料（消費税別）　　１台当り100,000円上限</t>
    <phoneticPr fontId="1"/>
  </si>
  <si>
    <t>（様式第３－２）</t>
    <phoneticPr fontId="1"/>
  </si>
  <si>
    <t>新規就農者初期経営安定支援事業実績書</t>
    <rPh sb="15" eb="17">
      <t>ジッセキ</t>
    </rPh>
    <phoneticPr fontId="1"/>
  </si>
  <si>
    <t>（面積と借地料を入力すると事業申請額が求められる計算式が入っています。）</t>
    <rPh sb="1" eb="3">
      <t>メンセキ</t>
    </rPh>
    <rPh sb="4" eb="6">
      <t>シャクチ</t>
    </rPh>
    <rPh sb="6" eb="7">
      <t>リョウ</t>
    </rPh>
    <rPh sb="8" eb="10">
      <t>ニュウリョク</t>
    </rPh>
    <rPh sb="13" eb="15">
      <t>ジギョウ</t>
    </rPh>
    <rPh sb="15" eb="18">
      <t>シンセイガク</t>
    </rPh>
    <rPh sb="19" eb="20">
      <t>モト</t>
    </rPh>
    <rPh sb="24" eb="26">
      <t>ケイサン</t>
    </rPh>
    <rPh sb="26" eb="27">
      <t>シキ</t>
    </rPh>
    <rPh sb="28" eb="29">
      <t>ハイ</t>
    </rPh>
    <phoneticPr fontId="1"/>
  </si>
  <si>
    <t>事業内容の（１）～（３）の事業賃借料の考え方</t>
    <rPh sb="0" eb="2">
      <t>ジギョウ</t>
    </rPh>
    <rPh sb="2" eb="4">
      <t>ナイヨウ</t>
    </rPh>
    <rPh sb="13" eb="15">
      <t>ジギョウ</t>
    </rPh>
    <rPh sb="15" eb="17">
      <t>チンシャク</t>
    </rPh>
    <rPh sb="17" eb="18">
      <t>リョウ</t>
    </rPh>
    <rPh sb="19" eb="20">
      <t>カンガ</t>
    </rPh>
    <rPh sb="21" eb="22">
      <t>カタ</t>
    </rPh>
    <phoneticPr fontId="1"/>
  </si>
  <si>
    <t>２　事業の内容</t>
    <rPh sb="2" eb="4">
      <t>ジギョウ</t>
    </rPh>
    <rPh sb="5" eb="7">
      <t>ナイヨウ</t>
    </rPh>
    <phoneticPr fontId="1"/>
  </si>
  <si>
    <t>（面積と賃借料を入力すると事業申請額が求められる計算式が入っています。）</t>
    <rPh sb="1" eb="3">
      <t>メンセキ</t>
    </rPh>
    <rPh sb="4" eb="7">
      <t>チンシャクリョウ</t>
    </rPh>
    <rPh sb="7" eb="8">
      <t>シャクリョウ</t>
    </rPh>
    <rPh sb="8" eb="10">
      <t>ニュウリョク</t>
    </rPh>
    <rPh sb="13" eb="15">
      <t>ジギョウ</t>
    </rPh>
    <rPh sb="15" eb="18">
      <t>シンセイガク</t>
    </rPh>
    <rPh sb="19" eb="20">
      <t>モト</t>
    </rPh>
    <rPh sb="24" eb="26">
      <t>ケイサン</t>
    </rPh>
    <rPh sb="26" eb="27">
      <t>シキ</t>
    </rPh>
    <rPh sb="28" eb="29">
      <t>ハイ</t>
    </rPh>
    <phoneticPr fontId="1"/>
  </si>
  <si>
    <t>（台数と賃借料を入力すると事業申請額が求められる計算式が入っています。）</t>
    <rPh sb="1" eb="3">
      <t>ダイスウ</t>
    </rPh>
    <rPh sb="4" eb="7">
      <t>チンシャクリョウ</t>
    </rPh>
    <rPh sb="7" eb="8">
      <t>シャクリョウ</t>
    </rPh>
    <rPh sb="8" eb="10">
      <t>ニュウリョク</t>
    </rPh>
    <rPh sb="13" eb="15">
      <t>ジギョウ</t>
    </rPh>
    <rPh sb="15" eb="18">
      <t>シンセイガク</t>
    </rPh>
    <rPh sb="19" eb="20">
      <t>モト</t>
    </rPh>
    <rPh sb="24" eb="26">
      <t>ケイサン</t>
    </rPh>
    <rPh sb="26" eb="27">
      <t>シキ</t>
    </rPh>
    <rPh sb="28" eb="29">
      <t>ハイ</t>
    </rPh>
    <phoneticPr fontId="1"/>
  </si>
  <si>
    <t>領収書の写し、又は通帳の写しの添付をお願いします。</t>
    <rPh sb="0" eb="3">
      <t>リョウシュウショ</t>
    </rPh>
    <rPh sb="4" eb="5">
      <t>ウツ</t>
    </rPh>
    <rPh sb="7" eb="8">
      <t>マタ</t>
    </rPh>
    <rPh sb="9" eb="11">
      <t>ツウチョウ</t>
    </rPh>
    <rPh sb="12" eb="13">
      <t>ウツ</t>
    </rPh>
    <rPh sb="15" eb="17">
      <t>テンプ</t>
    </rPh>
    <rPh sb="19" eb="20">
      <t>ネガ</t>
    </rPh>
    <phoneticPr fontId="1"/>
  </si>
  <si>
    <t>３　事業完了年月日</t>
    <rPh sb="2" eb="4">
      <t>ジギョウ</t>
    </rPh>
    <rPh sb="4" eb="6">
      <t>カンリョウ</t>
    </rPh>
    <rPh sb="6" eb="7">
      <t>ネン</t>
    </rPh>
    <rPh sb="7" eb="8">
      <t>ガツ</t>
    </rPh>
    <rPh sb="8" eb="9">
      <t>ヒ</t>
    </rPh>
    <phoneticPr fontId="1"/>
  </si>
  <si>
    <t>【申請額に至る積算（根拠）】　※1,000円未満は切り捨てとする。</t>
    <phoneticPr fontId="1"/>
  </si>
  <si>
    <t>市町村長又はＪＡみやざき各地区本部長の推薦書（共通様式第３）</t>
    <phoneticPr fontId="1"/>
  </si>
  <si>
    <t>前年の世帯全体の所得を証明する書類（所得証明書又は源泉徴収票）</t>
    <rPh sb="23" eb="24">
      <t>マタ</t>
    </rPh>
    <rPh sb="25" eb="27">
      <t>ゲンセン</t>
    </rPh>
    <rPh sb="27" eb="30">
      <t>チョウシュウヒョウ</t>
    </rPh>
    <phoneticPr fontId="1"/>
  </si>
  <si>
    <t>30a上限</t>
    <rPh sb="3" eb="5">
      <t>ジョウゲン</t>
    </rPh>
    <phoneticPr fontId="1"/>
  </si>
  <si>
    <t>○　賃借料×1/2　＝　申請額（消費税別）</t>
    <rPh sb="2" eb="4">
      <t>チンシャク</t>
    </rPh>
    <rPh sb="16" eb="19">
      <t>ショウヒゼイ</t>
    </rPh>
    <rPh sb="19" eb="20">
      <t>ベツ</t>
    </rPh>
    <phoneticPr fontId="1"/>
  </si>
  <si>
    <t>小計：</t>
    <rPh sb="0" eb="2">
      <t>ショウケイ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</si>
</sst>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Yu Gothic"/>
      <family val="2"/>
      <scheme val="minor"/>
    </font>
    <font>
      <sz val="6"/>
      <name val="Yu Gothic"/>
      <family val="3"/>
      <charset val="128"/>
      <scheme val="minor"/>
    </font>
    <font>
      <sz val="11"/>
      <color theme="1"/>
      <name val="Yu Gothic"/>
      <family val="2"/>
      <scheme val="minor"/>
    </font>
    <font>
      <sz val="10.5"/>
      <color theme="1"/>
      <name val="ＭＳ Ｐ明朝"/>
      <family val="1"/>
      <charset val="128"/>
    </font>
    <font>
      <sz val="10.5"/>
      <color rgb="FFFF0000"/>
      <name val="ＭＳ Ｐ明朝"/>
      <family val="1"/>
      <charset val="128"/>
    </font>
    <font>
      <strike/>
      <sz val="10.5"/>
      <color rgb="FFFF0000"/>
      <name val="ＭＳ Ｐ明朝"/>
      <family val="1"/>
      <charset val="128"/>
    </font>
    <font>
      <sz val="10.5"/>
      <name val="ＭＳ Ｐ明朝"/>
      <family val="1"/>
      <charset val="128"/>
    </font>
    <font>
      <sz val="18"/>
      <color theme="1"/>
      <name val="ＭＳ Ｐ明朝"/>
      <family val="1"/>
      <charset val="128"/>
    </font>
    <font>
      <sz val="10.5"/>
      <color theme="1"/>
      <name val="Yu Gothic"/>
      <family val="3"/>
      <charset val="128"/>
      <scheme val="minor"/>
    </font>
    <font>
      <sz val="10.5"/>
      <color theme="0"/>
      <name val="ＭＳ Ｐ明朝"/>
      <family val="1"/>
      <charset val="128"/>
    </font>
  </fonts>
  <fills count="2">
    <fill>
      <patternFill patternType="none"/>
    </fill>
    <fill>
      <patternFill patternType="gray125"/>
    </fill>
  </fills>
  <borders count="2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
      <left/>
      <right style="medium">
        <color rgb="FFFF0000"/>
      </right>
      <top style="thin">
        <color indexed="64"/>
      </top>
      <bottom style="thin">
        <color indexed="64"/>
      </bottom>
      <diagonal/>
    </border>
    <border>
      <left/>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top/>
      <bottom style="medium">
        <color rgb="FFFF0000"/>
      </bottom>
      <diagonal/>
    </border>
    <border>
      <left/>
      <right/>
      <top style="medium">
        <color rgb="FFFF0000"/>
      </top>
      <bottom/>
      <diagonal/>
    </border>
    <border>
      <left style="medium">
        <color rgb="FFFF0000"/>
      </left>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171">
    <xf numFmtId="0" fontId="0" fillId="0" borderId="0" xfId="0"/>
    <xf numFmtId="0" fontId="3" fillId="0" borderId="0" xfId="0" applyFont="1" applyProtection="1">
      <protection locked="0"/>
    </xf>
    <xf numFmtId="0" fontId="7" fillId="0" borderId="0" xfId="0" applyFont="1" applyAlignment="1" applyProtection="1">
      <alignment horizontal="centerContinuous" vertical="center"/>
      <protection locked="0"/>
    </xf>
    <xf numFmtId="0" fontId="3" fillId="0" borderId="0" xfId="0" applyFont="1" applyAlignment="1" applyProtection="1">
      <alignment horizontal="centerContinuous" vertical="center"/>
      <protection locked="0"/>
    </xf>
    <xf numFmtId="0" fontId="3" fillId="0" borderId="9" xfId="0" applyFont="1" applyBorder="1" applyAlignment="1" applyProtection="1">
      <alignment horizontal="centerContinuous" vertical="center"/>
      <protection locked="0"/>
    </xf>
    <xf numFmtId="0" fontId="3" fillId="0" borderId="10" xfId="0" applyFont="1" applyBorder="1" applyAlignment="1" applyProtection="1">
      <alignment horizontal="centerContinuous" vertical="center"/>
      <protection locked="0"/>
    </xf>
    <xf numFmtId="0" fontId="3" fillId="0" borderId="9" xfId="0" applyFont="1" applyBorder="1" applyProtection="1">
      <protection locked="0"/>
    </xf>
    <xf numFmtId="0" fontId="3" fillId="0" borderId="11" xfId="0" applyFont="1" applyBorder="1" applyProtection="1">
      <protection locked="0"/>
    </xf>
    <xf numFmtId="0" fontId="3" fillId="0" borderId="10" xfId="0" applyFont="1" applyBorder="1" applyProtection="1">
      <protection locked="0"/>
    </xf>
    <xf numFmtId="0" fontId="3" fillId="0" borderId="11" xfId="0" applyFont="1" applyBorder="1" applyAlignment="1" applyProtection="1">
      <alignment horizontal="centerContinuous" vertical="center"/>
      <protection locked="0"/>
    </xf>
    <xf numFmtId="0" fontId="3" fillId="0" borderId="9" xfId="0" applyFont="1" applyBorder="1" applyAlignment="1" applyProtection="1">
      <alignment horizontal="centerContinuous"/>
      <protection locked="0"/>
    </xf>
    <xf numFmtId="0" fontId="3" fillId="0" borderId="11" xfId="0" applyFont="1" applyBorder="1" applyAlignment="1" applyProtection="1">
      <alignment horizontal="centerContinuous"/>
      <protection locked="0"/>
    </xf>
    <xf numFmtId="0" fontId="3" fillId="0" borderId="10" xfId="0" applyFont="1" applyBorder="1" applyAlignment="1" applyProtection="1">
      <alignment horizontal="centerContinuous"/>
      <protection locked="0"/>
    </xf>
    <xf numFmtId="0" fontId="6" fillId="0" borderId="9" xfId="0" applyFont="1" applyBorder="1" applyAlignment="1" applyProtection="1">
      <alignment horizontal="left" vertical="top"/>
      <protection locked="0"/>
    </xf>
    <xf numFmtId="0" fontId="6" fillId="0" borderId="11" xfId="0" applyFont="1" applyBorder="1" applyAlignment="1" applyProtection="1">
      <alignment horizontal="centerContinuous"/>
      <protection locked="0"/>
    </xf>
    <xf numFmtId="0" fontId="6" fillId="0" borderId="9" xfId="0" applyFont="1" applyBorder="1" applyAlignment="1" applyProtection="1">
      <alignment horizontal="centerContinuous" vertical="center"/>
      <protection locked="0"/>
    </xf>
    <xf numFmtId="0" fontId="6" fillId="0" borderId="11" xfId="0" applyFont="1" applyBorder="1" applyAlignment="1" applyProtection="1">
      <alignment horizontal="centerContinuous" vertical="center"/>
      <protection locked="0"/>
    </xf>
    <xf numFmtId="0" fontId="6" fillId="0" borderId="10" xfId="0" applyFont="1" applyBorder="1" applyAlignment="1" applyProtection="1">
      <alignment horizontal="centerContinuous" vertical="center"/>
      <protection locked="0"/>
    </xf>
    <xf numFmtId="0" fontId="6" fillId="0" borderId="9" xfId="0" applyFont="1" applyBorder="1" applyAlignment="1" applyProtection="1">
      <alignment horizontal="centerContinuous"/>
      <protection locked="0"/>
    </xf>
    <xf numFmtId="0" fontId="6" fillId="0" borderId="10" xfId="0" applyFont="1" applyBorder="1" applyAlignment="1" applyProtection="1">
      <alignment horizontal="centerContinuous"/>
      <protection locked="0"/>
    </xf>
    <xf numFmtId="0" fontId="6" fillId="0" borderId="9" xfId="0" applyFont="1" applyBorder="1" applyProtection="1">
      <protection locked="0"/>
    </xf>
    <xf numFmtId="0" fontId="6" fillId="0" borderId="11" xfId="0" applyFont="1" applyBorder="1" applyProtection="1">
      <protection locked="0"/>
    </xf>
    <xf numFmtId="0" fontId="6" fillId="0" borderId="10" xfId="0" applyFont="1" applyBorder="1" applyProtection="1">
      <protection locked="0"/>
    </xf>
    <xf numFmtId="0" fontId="6" fillId="0" borderId="11"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3" fillId="0" borderId="1" xfId="0" applyFont="1" applyBorder="1" applyAlignment="1" applyProtection="1">
      <alignment horizontal="centerContinuous" vertical="center"/>
      <protection locked="0"/>
    </xf>
    <xf numFmtId="0" fontId="3" fillId="0" borderId="3" xfId="0" applyFont="1" applyBorder="1" applyAlignment="1" applyProtection="1">
      <alignment horizontal="centerContinuous" vertical="center"/>
      <protection locked="0"/>
    </xf>
    <xf numFmtId="0" fontId="3" fillId="0" borderId="4" xfId="0" applyFont="1" applyBorder="1" applyAlignment="1" applyProtection="1">
      <alignment horizontal="centerContinuous" vertical="center" wrapText="1"/>
      <protection locked="0"/>
    </xf>
    <xf numFmtId="0" fontId="3" fillId="0" borderId="5" xfId="0" applyFont="1" applyBorder="1" applyAlignment="1" applyProtection="1">
      <alignment horizontal="centerContinuous" vertical="center"/>
      <protection locked="0"/>
    </xf>
    <xf numFmtId="0" fontId="3" fillId="0" borderId="6" xfId="0" applyFont="1" applyBorder="1" applyAlignment="1" applyProtection="1">
      <alignment horizontal="centerContinuous" vertical="center"/>
      <protection locked="0"/>
    </xf>
    <xf numFmtId="0" fontId="3" fillId="0" borderId="8" xfId="0" applyFont="1" applyBorder="1" applyAlignment="1" applyProtection="1">
      <alignment horizontal="centerContinuous" vertical="center"/>
      <protection locked="0"/>
    </xf>
    <xf numFmtId="0" fontId="3" fillId="0" borderId="0" xfId="0" applyFont="1" applyAlignment="1" applyProtection="1">
      <alignment vertical="top"/>
      <protection locked="0"/>
    </xf>
    <xf numFmtId="0" fontId="6" fillId="0" borderId="1" xfId="0" applyFont="1" applyBorder="1" applyProtection="1">
      <protection locked="0"/>
    </xf>
    <xf numFmtId="0" fontId="3" fillId="0" borderId="2" xfId="0" applyFont="1" applyBorder="1" applyProtection="1">
      <protection locked="0"/>
    </xf>
    <xf numFmtId="0" fontId="3" fillId="0" borderId="3" xfId="0" applyFont="1" applyBorder="1" applyProtection="1">
      <protection locked="0"/>
    </xf>
    <xf numFmtId="0" fontId="3" fillId="0" borderId="4" xfId="0" applyFont="1" applyBorder="1" applyProtection="1">
      <protection locked="0"/>
    </xf>
    <xf numFmtId="0" fontId="3" fillId="0" borderId="5" xfId="0" applyFont="1" applyBorder="1" applyProtection="1">
      <protection locked="0"/>
    </xf>
    <xf numFmtId="0" fontId="3" fillId="0" borderId="6" xfId="0" applyFont="1" applyBorder="1" applyProtection="1">
      <protection locked="0"/>
    </xf>
    <xf numFmtId="0" fontId="3" fillId="0" borderId="7" xfId="0" applyFont="1" applyBorder="1" applyProtection="1">
      <protection locked="0"/>
    </xf>
    <xf numFmtId="0" fontId="3" fillId="0" borderId="8" xfId="0" applyFont="1" applyBorder="1" applyProtection="1">
      <protection locked="0"/>
    </xf>
    <xf numFmtId="0" fontId="4" fillId="0" borderId="0" xfId="0" applyFont="1" applyProtection="1">
      <protection locked="0"/>
    </xf>
    <xf numFmtId="0" fontId="3" fillId="0" borderId="22" xfId="0" applyFont="1" applyBorder="1" applyProtection="1">
      <protection locked="0"/>
    </xf>
    <xf numFmtId="0" fontId="3" fillId="0" borderId="11" xfId="0" applyFont="1" applyBorder="1" applyAlignment="1" applyProtection="1">
      <alignment vertical="center"/>
      <protection locked="0"/>
    </xf>
    <xf numFmtId="0" fontId="3" fillId="0" borderId="21" xfId="0" applyFont="1" applyBorder="1" applyAlignment="1" applyProtection="1">
      <alignment horizontal="centerContinuous" vertical="center"/>
      <protection locked="0"/>
    </xf>
    <xf numFmtId="0" fontId="3" fillId="0" borderId="12" xfId="0" applyFont="1" applyBorder="1" applyAlignment="1" applyProtection="1">
      <alignment horizontal="centerContinuous"/>
      <protection locked="0"/>
    </xf>
    <xf numFmtId="0" fontId="3" fillId="0" borderId="13" xfId="0" applyFont="1" applyBorder="1" applyAlignment="1" applyProtection="1">
      <alignment horizontal="centerContinuous"/>
      <protection locked="0"/>
    </xf>
    <xf numFmtId="0" fontId="3" fillId="0" borderId="20" xfId="0" applyFont="1" applyBorder="1" applyAlignment="1" applyProtection="1">
      <alignment horizontal="centerContinuous"/>
      <protection locked="0"/>
    </xf>
    <xf numFmtId="0" fontId="3" fillId="0" borderId="14" xfId="0" applyFont="1" applyBorder="1" applyAlignment="1" applyProtection="1">
      <alignment horizontal="centerContinuous"/>
      <protection locked="0"/>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centerContinuous" vertical="center"/>
      <protection locked="0"/>
    </xf>
    <xf numFmtId="0" fontId="3" fillId="0" borderId="4" xfId="0" applyFont="1" applyBorder="1" applyAlignment="1" applyProtection="1">
      <alignment horizontal="left" vertical="center"/>
      <protection locked="0"/>
    </xf>
    <xf numFmtId="0" fontId="3" fillId="0" borderId="26" xfId="0" applyFont="1" applyBorder="1" applyAlignment="1" applyProtection="1">
      <alignment horizontal="left" vertical="center"/>
      <protection locked="0"/>
    </xf>
    <xf numFmtId="0" fontId="3" fillId="0" borderId="22" xfId="0" applyFont="1" applyBorder="1" applyAlignment="1" applyProtection="1">
      <alignment horizontal="centerContinuous" vertical="center"/>
      <protection locked="0"/>
    </xf>
    <xf numFmtId="0" fontId="3" fillId="0" borderId="11" xfId="0" applyFont="1" applyBorder="1" applyAlignment="1" applyProtection="1">
      <alignment horizontal="right"/>
      <protection locked="0"/>
    </xf>
    <xf numFmtId="0" fontId="5" fillId="0" borderId="0" xfId="0" applyFont="1" applyProtection="1">
      <protection locked="0"/>
    </xf>
    <xf numFmtId="0" fontId="6" fillId="0" borderId="11" xfId="0" applyFont="1" applyBorder="1" applyAlignment="1" applyProtection="1">
      <alignment vertical="center"/>
      <protection locked="0"/>
    </xf>
    <xf numFmtId="0" fontId="6" fillId="0" borderId="2" xfId="0" applyFont="1" applyBorder="1" applyProtection="1">
      <protection locked="0"/>
    </xf>
    <xf numFmtId="0" fontId="6" fillId="0" borderId="0" xfId="0" applyFont="1" applyProtection="1">
      <protection locked="0"/>
    </xf>
    <xf numFmtId="38" fontId="3" fillId="0" borderId="0" xfId="1" applyFont="1" applyBorder="1" applyAlignment="1" applyProtection="1">
      <protection locked="0"/>
    </xf>
    <xf numFmtId="38" fontId="3" fillId="0" borderId="11" xfId="1" applyFont="1" applyBorder="1" applyAlignment="1" applyProtection="1">
      <alignment wrapText="1"/>
      <protection locked="0"/>
    </xf>
    <xf numFmtId="2" fontId="3" fillId="0" borderId="2" xfId="0" applyNumberFormat="1" applyFont="1" applyBorder="1" applyProtection="1">
      <protection locked="0"/>
    </xf>
    <xf numFmtId="38" fontId="3" fillId="0" borderId="28" xfId="1" applyFont="1" applyBorder="1" applyAlignment="1" applyProtection="1">
      <protection locked="0"/>
    </xf>
    <xf numFmtId="38" fontId="3" fillId="0" borderId="11" xfId="1" applyFont="1" applyBorder="1" applyAlignment="1" applyProtection="1">
      <protection locked="0"/>
    </xf>
    <xf numFmtId="0" fontId="3" fillId="0" borderId="1" xfId="0" applyFont="1" applyBorder="1" applyAlignment="1" applyProtection="1">
      <alignment horizontal="centerContinuous"/>
      <protection locked="0"/>
    </xf>
    <xf numFmtId="0" fontId="3" fillId="0" borderId="1" xfId="0" applyFont="1" applyBorder="1" applyProtection="1">
      <protection locked="0"/>
    </xf>
    <xf numFmtId="0" fontId="3" fillId="0" borderId="6" xfId="0" applyFont="1" applyBorder="1" applyAlignment="1" applyProtection="1">
      <alignment horizontal="centerContinuous" vertical="top"/>
      <protection locked="0"/>
    </xf>
    <xf numFmtId="0" fontId="3" fillId="0" borderId="7" xfId="0" applyFont="1" applyBorder="1" applyAlignment="1" applyProtection="1">
      <alignment horizontal="centerContinuous" vertical="center"/>
      <protection locked="0"/>
    </xf>
    <xf numFmtId="0" fontId="4" fillId="0" borderId="11" xfId="0" applyFont="1" applyBorder="1" applyAlignment="1" applyProtection="1">
      <alignment horizontal="centerContinuous" vertical="center"/>
      <protection locked="0"/>
    </xf>
    <xf numFmtId="0" fontId="4" fillId="0" borderId="10" xfId="0" applyFont="1" applyBorder="1" applyAlignment="1" applyProtection="1">
      <alignment horizontal="centerContinuous" vertical="center"/>
      <protection locked="0"/>
    </xf>
    <xf numFmtId="0" fontId="4" fillId="0" borderId="11" xfId="0" applyFont="1" applyBorder="1" applyProtection="1">
      <protection locked="0"/>
    </xf>
    <xf numFmtId="0" fontId="3" fillId="0" borderId="12" xfId="0" applyFont="1" applyBorder="1" applyProtection="1">
      <protection locked="0"/>
    </xf>
    <xf numFmtId="0" fontId="3" fillId="0" borderId="13" xfId="0" applyFont="1" applyBorder="1" applyProtection="1">
      <protection locked="0"/>
    </xf>
    <xf numFmtId="0" fontId="3" fillId="0" borderId="14" xfId="0" applyFont="1" applyBorder="1" applyProtection="1">
      <protection locked="0"/>
    </xf>
    <xf numFmtId="0" fontId="3" fillId="0" borderId="15" xfId="0" applyFont="1" applyBorder="1" applyProtection="1">
      <protection locked="0"/>
    </xf>
    <xf numFmtId="0" fontId="3" fillId="0" borderId="17" xfId="0" applyFont="1" applyBorder="1" applyProtection="1">
      <protection locked="0"/>
    </xf>
    <xf numFmtId="0" fontId="6" fillId="0" borderId="17" xfId="0" applyFont="1" applyBorder="1" applyProtection="1">
      <protection locked="0"/>
    </xf>
    <xf numFmtId="0" fontId="3" fillId="0" borderId="16" xfId="0" applyFont="1" applyBorder="1" applyProtection="1">
      <protection locked="0"/>
    </xf>
    <xf numFmtId="0" fontId="3" fillId="0" borderId="18" xfId="0" applyFont="1" applyBorder="1" applyProtection="1">
      <protection locked="0"/>
    </xf>
    <xf numFmtId="0" fontId="3" fillId="0" borderId="20" xfId="0" applyFont="1" applyBorder="1" applyProtection="1">
      <protection locked="0"/>
    </xf>
    <xf numFmtId="0" fontId="3" fillId="0" borderId="19" xfId="0" applyFont="1" applyBorder="1" applyProtection="1">
      <protection locked="0"/>
    </xf>
    <xf numFmtId="0" fontId="3" fillId="0" borderId="7" xfId="0" applyFont="1" applyBorder="1" applyAlignment="1" applyProtection="1">
      <alignment horizontal="right"/>
      <protection locked="0"/>
    </xf>
    <xf numFmtId="0" fontId="3" fillId="0" borderId="6" xfId="0" applyFont="1" applyBorder="1" applyAlignment="1" applyProtection="1">
      <alignment horizontal="left" vertical="center"/>
      <protection locked="0"/>
    </xf>
    <xf numFmtId="0" fontId="3" fillId="0" borderId="9" xfId="0" applyFont="1" applyBorder="1" applyAlignment="1" applyProtection="1">
      <alignment horizontal="right"/>
      <protection locked="0"/>
    </xf>
    <xf numFmtId="0" fontId="6" fillId="0" borderId="4" xfId="0" applyFont="1" applyBorder="1"/>
    <xf numFmtId="0" fontId="3"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38" fontId="3" fillId="0" borderId="0" xfId="1" applyFont="1" applyAlignment="1" applyProtection="1"/>
    <xf numFmtId="38" fontId="3" fillId="0" borderId="0" xfId="1" applyFont="1" applyAlignment="1" applyProtection="1">
      <alignment horizontal="center"/>
    </xf>
    <xf numFmtId="38" fontId="3" fillId="0" borderId="0" xfId="1" applyFont="1" applyAlignment="1" applyProtection="1">
      <alignment horizontal="centerContinuous"/>
    </xf>
    <xf numFmtId="0" fontId="3" fillId="0" borderId="8" xfId="0" applyFont="1" applyBorder="1"/>
    <xf numFmtId="0" fontId="3" fillId="0" borderId="6" xfId="0" applyFont="1" applyBorder="1"/>
    <xf numFmtId="0" fontId="3" fillId="0" borderId="7" xfId="0" applyFont="1" applyBorder="1"/>
    <xf numFmtId="38" fontId="3" fillId="0" borderId="7" xfId="1" applyFont="1" applyBorder="1" applyAlignment="1" applyProtection="1"/>
    <xf numFmtId="0" fontId="6" fillId="0" borderId="0" xfId="0" applyFont="1"/>
    <xf numFmtId="0" fontId="6" fillId="0" borderId="2" xfId="0" applyFont="1" applyBorder="1"/>
    <xf numFmtId="38" fontId="8" fillId="0" borderId="0" xfId="1" applyFont="1" applyAlignment="1" applyProtection="1"/>
    <xf numFmtId="0" fontId="8" fillId="0" borderId="0" xfId="0" applyFont="1"/>
    <xf numFmtId="0" fontId="8" fillId="0" borderId="7" xfId="0" applyFont="1" applyBorder="1"/>
    <xf numFmtId="0" fontId="3" fillId="0" borderId="27" xfId="0" applyFont="1" applyBorder="1"/>
    <xf numFmtId="0" fontId="4" fillId="0" borderId="4" xfId="0" applyFont="1" applyBorder="1"/>
    <xf numFmtId="0" fontId="4" fillId="0" borderId="0" xfId="0" applyFont="1"/>
    <xf numFmtId="0" fontId="4" fillId="0" borderId="5" xfId="0" applyFont="1" applyBorder="1"/>
    <xf numFmtId="38" fontId="3" fillId="0" borderId="7" xfId="1" applyFont="1" applyBorder="1" applyAlignment="1" applyProtection="1">
      <alignment horizontal="center"/>
    </xf>
    <xf numFmtId="38" fontId="3" fillId="0" borderId="7" xfId="0" applyNumberFormat="1" applyFont="1" applyBorder="1" applyAlignment="1">
      <alignment horizontal="center"/>
    </xf>
    <xf numFmtId="0" fontId="3" fillId="0" borderId="7" xfId="0" applyFont="1" applyBorder="1" applyAlignment="1">
      <alignment horizontal="center"/>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38" fontId="3" fillId="0" borderId="23" xfId="1" applyFont="1" applyBorder="1" applyAlignment="1" applyProtection="1">
      <alignment horizontal="right"/>
      <protection locked="0"/>
    </xf>
    <xf numFmtId="38" fontId="3" fillId="0" borderId="24" xfId="1" applyFont="1" applyBorder="1" applyAlignment="1" applyProtection="1">
      <alignment horizontal="right"/>
      <protection locked="0"/>
    </xf>
    <xf numFmtId="38" fontId="3" fillId="0" borderId="25" xfId="1" applyFont="1" applyBorder="1" applyAlignment="1" applyProtection="1">
      <alignment horizontal="right"/>
      <protection locked="0"/>
    </xf>
    <xf numFmtId="38" fontId="3" fillId="0" borderId="0" xfId="1" applyFont="1" applyAlignment="1" applyProtection="1">
      <alignment horizontal="center"/>
    </xf>
    <xf numFmtId="0" fontId="3" fillId="0" borderId="9" xfId="0" applyFont="1" applyBorder="1" applyAlignment="1" applyProtection="1">
      <alignment horizontal="center"/>
      <protection locked="0"/>
    </xf>
    <xf numFmtId="0" fontId="3" fillId="0" borderId="21" xfId="0" applyFont="1" applyBorder="1" applyAlignment="1" applyProtection="1">
      <alignment horizontal="center"/>
      <protection locked="0"/>
    </xf>
    <xf numFmtId="0" fontId="3" fillId="0" borderId="23" xfId="0" applyFont="1" applyBorder="1" applyAlignment="1" applyProtection="1">
      <alignment horizontal="center"/>
      <protection locked="0"/>
    </xf>
    <xf numFmtId="0" fontId="3" fillId="0" borderId="25" xfId="0" applyFont="1" applyBorder="1" applyAlignment="1" applyProtection="1">
      <alignment horizontal="center"/>
      <protection locked="0"/>
    </xf>
    <xf numFmtId="0" fontId="3" fillId="0" borderId="0" xfId="0" applyFont="1" applyAlignment="1">
      <alignment horizontal="center"/>
    </xf>
    <xf numFmtId="38" fontId="8" fillId="0" borderId="0" xfId="1" applyFont="1" applyAlignment="1" applyProtection="1">
      <alignment horizontal="center"/>
    </xf>
    <xf numFmtId="38" fontId="8" fillId="0" borderId="7" xfId="1" applyFont="1" applyBorder="1" applyAlignment="1" applyProtection="1">
      <alignment horizontal="center"/>
    </xf>
    <xf numFmtId="0" fontId="3" fillId="0" borderId="10" xfId="0" applyFont="1" applyBorder="1" applyAlignment="1" applyProtection="1">
      <alignment horizontal="center" vertical="center"/>
      <protection locked="0"/>
    </xf>
    <xf numFmtId="38" fontId="3" fillId="0" borderId="23" xfId="1" applyFont="1" applyBorder="1" applyAlignment="1" applyProtection="1">
      <alignment horizontal="center" wrapText="1"/>
      <protection locked="0"/>
    </xf>
    <xf numFmtId="38" fontId="3" fillId="0" borderId="24" xfId="1" applyFont="1" applyBorder="1" applyAlignment="1" applyProtection="1">
      <alignment horizontal="center" wrapText="1"/>
      <protection locked="0"/>
    </xf>
    <xf numFmtId="38" fontId="3" fillId="0" borderId="25" xfId="1" applyFont="1" applyBorder="1" applyAlignment="1" applyProtection="1">
      <alignment horizontal="center" wrapText="1"/>
      <protection locked="0"/>
    </xf>
    <xf numFmtId="2" fontId="3" fillId="0" borderId="2" xfId="0" applyNumberFormat="1" applyFont="1" applyBorder="1" applyAlignment="1">
      <alignment horizontal="center"/>
    </xf>
    <xf numFmtId="38" fontId="3" fillId="0" borderId="11" xfId="1" applyFont="1" applyBorder="1" applyAlignment="1" applyProtection="1">
      <alignment horizontal="right"/>
    </xf>
    <xf numFmtId="38" fontId="9" fillId="0" borderId="0" xfId="1" applyFont="1" applyFill="1" applyAlignment="1" applyProtection="1">
      <alignment horizontal="center"/>
    </xf>
    <xf numFmtId="0" fontId="3" fillId="0" borderId="9"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0" xfId="0" applyFont="1" applyBorder="1" applyAlignment="1" applyProtection="1">
      <alignment horizontal="center" vertical="center" shrinkToFit="1"/>
      <protection locked="0"/>
    </xf>
    <xf numFmtId="38" fontId="6" fillId="0" borderId="23" xfId="1" applyFont="1" applyBorder="1" applyAlignment="1" applyProtection="1">
      <alignment horizontal="center" wrapText="1"/>
      <protection locked="0"/>
    </xf>
    <xf numFmtId="38" fontId="6" fillId="0" borderId="24" xfId="1" applyFont="1" applyBorder="1" applyAlignment="1" applyProtection="1">
      <alignment horizontal="center" wrapText="1"/>
      <protection locked="0"/>
    </xf>
    <xf numFmtId="38" fontId="6" fillId="0" borderId="25" xfId="1" applyFont="1" applyBorder="1" applyAlignment="1" applyProtection="1">
      <alignment horizontal="center" wrapText="1"/>
      <protection locked="0"/>
    </xf>
    <xf numFmtId="38" fontId="4" fillId="0" borderId="23" xfId="1" applyFont="1" applyBorder="1" applyAlignment="1" applyProtection="1">
      <alignment horizontal="center" wrapText="1"/>
      <protection locked="0"/>
    </xf>
    <xf numFmtId="38" fontId="4" fillId="0" borderId="24" xfId="1" applyFont="1" applyBorder="1" applyAlignment="1" applyProtection="1">
      <alignment horizontal="center" wrapText="1"/>
      <protection locked="0"/>
    </xf>
    <xf numFmtId="38" fontId="4" fillId="0" borderId="25" xfId="1" applyFont="1" applyBorder="1" applyAlignment="1" applyProtection="1">
      <alignment horizontal="center" wrapText="1"/>
      <protection locked="0"/>
    </xf>
    <xf numFmtId="38" fontId="9" fillId="0" borderId="0" xfId="1" applyFont="1" applyAlignment="1" applyProtection="1">
      <alignment horizontal="center"/>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38" fontId="6" fillId="0" borderId="9" xfId="1" applyFont="1" applyBorder="1" applyAlignment="1" applyProtection="1">
      <alignment horizontal="center" wrapText="1"/>
      <protection locked="0"/>
    </xf>
    <xf numFmtId="38" fontId="6" fillId="0" borderId="11" xfId="1" applyFont="1" applyBorder="1" applyAlignment="1" applyProtection="1">
      <alignment horizontal="center" wrapText="1"/>
      <protection locked="0"/>
    </xf>
    <xf numFmtId="38" fontId="6" fillId="0" borderId="10" xfId="1" applyFont="1" applyBorder="1" applyAlignment="1" applyProtection="1">
      <alignment horizontal="center" wrapText="1"/>
      <protection locked="0"/>
    </xf>
    <xf numFmtId="2" fontId="3" fillId="0" borderId="2" xfId="0" applyNumberFormat="1" applyFont="1" applyBorder="1" applyAlignment="1" applyProtection="1">
      <alignment horizontal="center"/>
      <protection locked="0"/>
    </xf>
    <xf numFmtId="38" fontId="3" fillId="0" borderId="1" xfId="1" applyFont="1" applyBorder="1" applyAlignment="1" applyProtection="1">
      <alignment horizontal="right"/>
      <protection locked="0"/>
    </xf>
    <xf numFmtId="38" fontId="3" fillId="0" borderId="2" xfId="1" applyFont="1" applyBorder="1" applyAlignment="1" applyProtection="1">
      <alignment horizontal="right"/>
      <protection locked="0"/>
    </xf>
    <xf numFmtId="38" fontId="3" fillId="0" borderId="3" xfId="1" applyFont="1" applyBorder="1" applyAlignment="1" applyProtection="1">
      <alignment horizontal="right"/>
      <protection locked="0"/>
    </xf>
    <xf numFmtId="38" fontId="3" fillId="0" borderId="11" xfId="1" applyFont="1" applyBorder="1" applyAlignment="1" applyProtection="1">
      <alignment horizontal="right"/>
      <protection locked="0"/>
    </xf>
    <xf numFmtId="38" fontId="3" fillId="0" borderId="9" xfId="1" applyFont="1" applyBorder="1" applyAlignment="1" applyProtection="1">
      <alignment horizontal="right"/>
      <protection locked="0"/>
    </xf>
    <xf numFmtId="38" fontId="3" fillId="0" borderId="10" xfId="1" applyFont="1" applyBorder="1" applyAlignment="1" applyProtection="1">
      <alignment horizontal="right"/>
      <protection locked="0"/>
    </xf>
    <xf numFmtId="38" fontId="3" fillId="0" borderId="9" xfId="1" applyFont="1" applyBorder="1" applyAlignment="1" applyProtection="1">
      <alignment horizontal="center" wrapText="1"/>
      <protection locked="0"/>
    </xf>
    <xf numFmtId="38" fontId="3" fillId="0" borderId="11" xfId="1" applyFont="1" applyBorder="1" applyAlignment="1" applyProtection="1">
      <alignment horizontal="center" wrapText="1"/>
      <protection locked="0"/>
    </xf>
    <xf numFmtId="38" fontId="3" fillId="0" borderId="10" xfId="1" applyFont="1" applyBorder="1" applyAlignment="1" applyProtection="1">
      <alignment horizontal="center" wrapText="1"/>
      <protection locked="0"/>
    </xf>
    <xf numFmtId="0" fontId="3" fillId="0" borderId="10" xfId="0" applyFont="1" applyBorder="1" applyAlignment="1" applyProtection="1">
      <alignment horizontal="center"/>
      <protection locked="0"/>
    </xf>
  </cellXfs>
  <cellStyles count="2">
    <cellStyle name="桁区切り" xfId="1" builtinId="6"/>
    <cellStyle name="標準" xfId="0" builtinId="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500"/>
  <sheetViews>
    <sheetView tabSelected="1" view="pageLayout" zoomScale="95" zoomScaleNormal="100" zoomScaleSheetLayoutView="130" zoomScalePageLayoutView="95" workbookViewId="0">
      <selection activeCell="F78" sqref="F78:I78"/>
    </sheetView>
  </sheetViews>
  <sheetFormatPr defaultRowHeight="12.75"/>
  <cols>
    <col min="1" max="1" width="2.5" style="1" customWidth="1"/>
    <col min="2" max="25" width="3.5" style="1" customWidth="1"/>
    <col min="26" max="16384" width="9" style="1"/>
  </cols>
  <sheetData>
    <row r="1" spans="1:23">
      <c r="A1" s="1" t="s">
        <v>21</v>
      </c>
    </row>
    <row r="2" spans="1:23" ht="21">
      <c r="A2" s="2" t="s">
        <v>0</v>
      </c>
      <c r="B2" s="3"/>
      <c r="C2" s="3"/>
      <c r="D2" s="3"/>
      <c r="E2" s="3"/>
      <c r="F2" s="3"/>
      <c r="G2" s="3"/>
      <c r="H2" s="3"/>
      <c r="I2" s="3"/>
      <c r="J2" s="3"/>
      <c r="K2" s="3"/>
      <c r="L2" s="3"/>
      <c r="M2" s="3"/>
      <c r="N2" s="3"/>
      <c r="O2" s="3"/>
      <c r="P2" s="3"/>
      <c r="Q2" s="3"/>
      <c r="R2" s="3"/>
      <c r="S2" s="3"/>
      <c r="T2" s="3"/>
      <c r="U2" s="3"/>
      <c r="V2" s="3"/>
    </row>
    <row r="3" spans="1:23">
      <c r="A3" s="3"/>
      <c r="B3" s="3"/>
      <c r="C3" s="3"/>
      <c r="D3" s="3"/>
      <c r="E3" s="3"/>
      <c r="F3" s="3"/>
      <c r="G3" s="3"/>
      <c r="H3" s="3"/>
      <c r="I3" s="3"/>
      <c r="J3" s="3"/>
      <c r="K3" s="3"/>
      <c r="L3" s="3"/>
      <c r="M3" s="3"/>
      <c r="N3" s="3"/>
      <c r="O3" s="3"/>
      <c r="P3" s="3"/>
      <c r="Q3" s="3"/>
      <c r="R3" s="3"/>
      <c r="S3" s="3"/>
      <c r="T3" s="3"/>
      <c r="U3" s="3"/>
      <c r="V3" s="3"/>
    </row>
    <row r="4" spans="1:23">
      <c r="A4" s="1" t="s">
        <v>98</v>
      </c>
    </row>
    <row r="5" spans="1:23" ht="26.25" customHeight="1">
      <c r="B5" s="4" t="s">
        <v>1</v>
      </c>
      <c r="C5" s="5"/>
      <c r="D5" s="6"/>
      <c r="E5" s="7"/>
      <c r="F5" s="7"/>
      <c r="G5" s="8"/>
      <c r="H5" s="4" t="s">
        <v>2</v>
      </c>
      <c r="I5" s="9"/>
      <c r="J5" s="5"/>
      <c r="K5" s="10" t="s">
        <v>5</v>
      </c>
      <c r="L5" s="11"/>
      <c r="M5" s="11"/>
      <c r="N5" s="11"/>
      <c r="O5" s="12"/>
      <c r="P5" s="4" t="s">
        <v>3</v>
      </c>
      <c r="Q5" s="5"/>
      <c r="R5" s="6"/>
      <c r="S5" s="8"/>
      <c r="T5" s="4" t="s">
        <v>4</v>
      </c>
      <c r="U5" s="5"/>
      <c r="V5" s="4" t="s">
        <v>6</v>
      </c>
      <c r="W5" s="5"/>
    </row>
    <row r="6" spans="1:23" ht="26.25" customHeight="1">
      <c r="B6" s="4" t="s">
        <v>7</v>
      </c>
      <c r="C6" s="5"/>
      <c r="D6" s="13" t="s">
        <v>110</v>
      </c>
      <c r="E6" s="14"/>
      <c r="F6" s="14"/>
      <c r="G6" s="14"/>
      <c r="H6" s="11"/>
      <c r="I6" s="7"/>
      <c r="J6" s="7"/>
      <c r="K6" s="7"/>
      <c r="L6" s="7"/>
      <c r="M6" s="7"/>
      <c r="N6" s="7"/>
      <c r="O6" s="7"/>
      <c r="P6" s="7"/>
      <c r="Q6" s="7"/>
      <c r="R6" s="7"/>
      <c r="S6" s="7"/>
      <c r="T6" s="7"/>
      <c r="U6" s="7"/>
      <c r="V6" s="7"/>
      <c r="W6" s="8"/>
    </row>
    <row r="7" spans="1:23" ht="26.25" customHeight="1">
      <c r="B7" s="15" t="s">
        <v>8</v>
      </c>
      <c r="C7" s="16"/>
      <c r="D7" s="16"/>
      <c r="E7" s="16"/>
      <c r="F7" s="16"/>
      <c r="G7" s="17"/>
      <c r="H7" s="18" t="s">
        <v>14</v>
      </c>
      <c r="I7" s="14"/>
      <c r="J7" s="14"/>
      <c r="K7" s="14"/>
      <c r="L7" s="14"/>
      <c r="M7" s="19"/>
      <c r="N7" s="15" t="s">
        <v>9</v>
      </c>
      <c r="O7" s="16"/>
      <c r="P7" s="16"/>
      <c r="Q7" s="17"/>
      <c r="R7" s="20" t="s">
        <v>26</v>
      </c>
      <c r="S7" s="21"/>
      <c r="T7" s="21"/>
      <c r="U7" s="21"/>
      <c r="V7" s="21"/>
      <c r="W7" s="22"/>
    </row>
    <row r="8" spans="1:23" ht="26.25" customHeight="1">
      <c r="B8" s="15" t="s">
        <v>99</v>
      </c>
      <c r="C8" s="16"/>
      <c r="D8" s="16"/>
      <c r="E8" s="16"/>
      <c r="F8" s="16"/>
      <c r="G8" s="17"/>
      <c r="H8" s="20"/>
      <c r="I8" s="21"/>
      <c r="J8" s="21"/>
      <c r="K8" s="21"/>
      <c r="L8" s="23" t="s">
        <v>100</v>
      </c>
      <c r="M8" s="24" t="s">
        <v>101</v>
      </c>
      <c r="N8" s="15" t="s">
        <v>10</v>
      </c>
      <c r="O8" s="16"/>
      <c r="P8" s="16"/>
      <c r="Q8" s="17"/>
      <c r="R8" s="20"/>
      <c r="S8" s="21"/>
      <c r="T8" s="16" t="s">
        <v>11</v>
      </c>
      <c r="U8" s="16" t="s">
        <v>13</v>
      </c>
      <c r="V8" s="16" t="s">
        <v>12</v>
      </c>
      <c r="W8" s="22"/>
    </row>
    <row r="9" spans="1:23" ht="26.25" customHeight="1">
      <c r="B9" s="25"/>
      <c r="C9" s="26"/>
      <c r="D9" s="4" t="s">
        <v>15</v>
      </c>
      <c r="E9" s="9"/>
      <c r="F9" s="5"/>
      <c r="G9" s="6"/>
      <c r="H9" s="7"/>
      <c r="I9" s="7"/>
      <c r="J9" s="7"/>
      <c r="K9" s="7"/>
      <c r="L9" s="7"/>
      <c r="M9" s="7"/>
      <c r="N9" s="7"/>
      <c r="O9" s="7"/>
      <c r="P9" s="7"/>
      <c r="Q9" s="7"/>
      <c r="R9" s="7"/>
      <c r="S9" s="7"/>
      <c r="T9" s="7"/>
      <c r="U9" s="7"/>
      <c r="V9" s="7"/>
      <c r="W9" s="8"/>
    </row>
    <row r="10" spans="1:23" ht="26.25" customHeight="1">
      <c r="B10" s="27" t="s">
        <v>18</v>
      </c>
      <c r="C10" s="28"/>
      <c r="D10" s="4" t="s">
        <v>16</v>
      </c>
      <c r="E10" s="9"/>
      <c r="F10" s="5"/>
      <c r="G10" s="6"/>
      <c r="H10" s="7"/>
      <c r="I10" s="7"/>
      <c r="J10" s="7"/>
      <c r="K10" s="7"/>
      <c r="L10" s="7"/>
      <c r="M10" s="7"/>
      <c r="N10" s="7"/>
      <c r="O10" s="7"/>
      <c r="P10" s="7"/>
      <c r="Q10" s="7"/>
      <c r="R10" s="7"/>
      <c r="S10" s="7"/>
      <c r="T10" s="7"/>
      <c r="U10" s="7"/>
      <c r="V10" s="7"/>
      <c r="W10" s="8"/>
    </row>
    <row r="11" spans="1:23" ht="26.25" customHeight="1">
      <c r="B11" s="29"/>
      <c r="C11" s="30"/>
      <c r="D11" s="4" t="s">
        <v>17</v>
      </c>
      <c r="E11" s="9"/>
      <c r="F11" s="5"/>
      <c r="G11" s="6"/>
      <c r="H11" s="7"/>
      <c r="I11" s="7"/>
      <c r="J11" s="7"/>
      <c r="K11" s="7"/>
      <c r="L11" s="7"/>
      <c r="M11" s="7"/>
      <c r="N11" s="7"/>
      <c r="O11" s="7"/>
      <c r="P11" s="7"/>
      <c r="Q11" s="7"/>
      <c r="R11" s="7"/>
      <c r="S11" s="7"/>
      <c r="T11" s="7"/>
      <c r="U11" s="7"/>
      <c r="V11" s="7"/>
      <c r="W11" s="8"/>
    </row>
    <row r="12" spans="1:23" ht="16.5" customHeight="1"/>
    <row r="13" spans="1:23" ht="18.75" customHeight="1">
      <c r="A13" s="1" t="s">
        <v>19</v>
      </c>
    </row>
    <row r="14" spans="1:23" ht="19.5" customHeight="1">
      <c r="B14" s="31" t="s">
        <v>20</v>
      </c>
    </row>
    <row r="15" spans="1:23" ht="24" customHeight="1">
      <c r="B15" s="32" t="s">
        <v>103</v>
      </c>
      <c r="C15" s="33"/>
      <c r="D15" s="33"/>
      <c r="E15" s="33"/>
      <c r="F15" s="33"/>
      <c r="G15" s="33"/>
      <c r="H15" s="33"/>
      <c r="I15" s="33"/>
      <c r="J15" s="33"/>
      <c r="K15" s="33"/>
      <c r="L15" s="33"/>
      <c r="M15" s="33"/>
      <c r="N15" s="33"/>
      <c r="O15" s="33"/>
      <c r="P15" s="33"/>
      <c r="Q15" s="33"/>
      <c r="R15" s="33"/>
      <c r="S15" s="33"/>
      <c r="T15" s="33"/>
      <c r="U15" s="33"/>
      <c r="V15" s="33"/>
      <c r="W15" s="34"/>
    </row>
    <row r="16" spans="1:23" ht="24" customHeight="1">
      <c r="B16" s="35"/>
      <c r="W16" s="36"/>
    </row>
    <row r="17" spans="2:23" ht="24" customHeight="1">
      <c r="B17" s="35"/>
      <c r="W17" s="36"/>
    </row>
    <row r="18" spans="2:23" ht="24" customHeight="1">
      <c r="B18" s="35"/>
      <c r="W18" s="36"/>
    </row>
    <row r="19" spans="2:23" ht="24" customHeight="1">
      <c r="B19" s="35"/>
      <c r="W19" s="36"/>
    </row>
    <row r="20" spans="2:23" ht="24" customHeight="1">
      <c r="B20" s="35"/>
      <c r="W20" s="36"/>
    </row>
    <row r="21" spans="2:23" ht="24" customHeight="1">
      <c r="B21" s="37"/>
      <c r="C21" s="38"/>
      <c r="D21" s="38"/>
      <c r="E21" s="38"/>
      <c r="F21" s="38"/>
      <c r="G21" s="38"/>
      <c r="H21" s="38"/>
      <c r="I21" s="38"/>
      <c r="J21" s="38"/>
      <c r="K21" s="38"/>
      <c r="L21" s="38"/>
      <c r="M21" s="38"/>
      <c r="N21" s="38"/>
      <c r="O21" s="38"/>
      <c r="P21" s="38"/>
      <c r="Q21" s="38"/>
      <c r="R21" s="38"/>
      <c r="S21" s="38"/>
      <c r="T21" s="38"/>
      <c r="U21" s="38"/>
      <c r="V21" s="38"/>
      <c r="W21" s="39"/>
    </row>
    <row r="22" spans="2:23" ht="24" customHeight="1">
      <c r="B22" s="32" t="s">
        <v>104</v>
      </c>
      <c r="C22" s="33"/>
      <c r="D22" s="33"/>
      <c r="E22" s="33"/>
      <c r="F22" s="33"/>
      <c r="G22" s="33"/>
      <c r="H22" s="33"/>
      <c r="I22" s="33"/>
      <c r="J22" s="33"/>
      <c r="K22" s="33"/>
      <c r="L22" s="33"/>
      <c r="M22" s="33"/>
      <c r="N22" s="33"/>
      <c r="O22" s="33"/>
      <c r="P22" s="33"/>
      <c r="Q22" s="33"/>
      <c r="R22" s="33"/>
      <c r="S22" s="33"/>
      <c r="T22" s="33"/>
      <c r="U22" s="33"/>
      <c r="V22" s="33"/>
      <c r="W22" s="34"/>
    </row>
    <row r="23" spans="2:23" ht="24" customHeight="1">
      <c r="B23" s="35"/>
      <c r="W23" s="36"/>
    </row>
    <row r="24" spans="2:23" ht="24" customHeight="1">
      <c r="B24" s="35"/>
      <c r="W24" s="36"/>
    </row>
    <row r="25" spans="2:23" ht="24" customHeight="1">
      <c r="B25" s="35"/>
      <c r="W25" s="36"/>
    </row>
    <row r="26" spans="2:23" ht="24" customHeight="1">
      <c r="B26" s="35"/>
      <c r="W26" s="36"/>
    </row>
    <row r="27" spans="2:23" ht="24" customHeight="1">
      <c r="B27" s="35"/>
      <c r="W27" s="36"/>
    </row>
    <row r="28" spans="2:23" ht="24" customHeight="1">
      <c r="B28" s="35"/>
      <c r="W28" s="36"/>
    </row>
    <row r="29" spans="2:23" ht="24" customHeight="1">
      <c r="B29" s="37"/>
      <c r="C29" s="38"/>
      <c r="D29" s="38"/>
      <c r="E29" s="38"/>
      <c r="F29" s="38"/>
      <c r="G29" s="38"/>
      <c r="H29" s="38"/>
      <c r="I29" s="38"/>
      <c r="J29" s="38"/>
      <c r="K29" s="38"/>
      <c r="L29" s="38"/>
      <c r="M29" s="38"/>
      <c r="N29" s="38"/>
      <c r="O29" s="38"/>
      <c r="P29" s="38"/>
      <c r="Q29" s="38"/>
      <c r="R29" s="38"/>
      <c r="S29" s="38"/>
      <c r="T29" s="38"/>
      <c r="U29" s="38"/>
      <c r="V29" s="38"/>
      <c r="W29" s="39"/>
    </row>
    <row r="30" spans="2:23" ht="24" customHeight="1"/>
    <row r="31" spans="2:23" ht="24" customHeight="1"/>
    <row r="32" spans="2:23" ht="18.75" customHeight="1"/>
    <row r="33" spans="1:23">
      <c r="A33" s="1" t="s">
        <v>22</v>
      </c>
    </row>
    <row r="34" spans="1:23" ht="13.5" thickBot="1">
      <c r="B34" s="1" t="s">
        <v>102</v>
      </c>
      <c r="G34" s="40" t="s">
        <v>121</v>
      </c>
      <c r="M34" s="38"/>
      <c r="P34" s="41"/>
      <c r="Q34" s="41"/>
      <c r="R34" s="41"/>
    </row>
    <row r="35" spans="1:23" ht="25.5" customHeight="1" thickBot="1">
      <c r="B35" s="117" t="s">
        <v>70</v>
      </c>
      <c r="C35" s="118"/>
      <c r="D35" s="118"/>
      <c r="E35" s="131"/>
      <c r="F35" s="6"/>
      <c r="G35" s="7"/>
      <c r="H35" s="7"/>
      <c r="I35" s="33"/>
      <c r="J35" s="42"/>
      <c r="K35" s="9"/>
      <c r="L35" s="9"/>
      <c r="M35" s="9"/>
      <c r="N35" s="4" t="s">
        <v>27</v>
      </c>
      <c r="O35" s="43"/>
      <c r="P35" s="141"/>
      <c r="Q35" s="142"/>
      <c r="R35" s="143"/>
      <c r="S35" s="7" t="s">
        <v>33</v>
      </c>
      <c r="T35" s="135" t="str">
        <f>IF(P35="","",P35/100)</f>
        <v/>
      </c>
      <c r="U35" s="135"/>
      <c r="V35" s="135"/>
      <c r="W35" s="8" t="s">
        <v>81</v>
      </c>
    </row>
    <row r="36" spans="1:23" ht="25.5" customHeight="1" thickBot="1">
      <c r="B36" s="117" t="s">
        <v>69</v>
      </c>
      <c r="C36" s="118"/>
      <c r="D36" s="118"/>
      <c r="E36" s="131"/>
      <c r="F36" s="6"/>
      <c r="G36" s="7"/>
      <c r="H36" s="7"/>
      <c r="I36" s="33"/>
      <c r="J36" s="42"/>
      <c r="K36" s="9"/>
      <c r="L36" s="9"/>
      <c r="M36" s="9"/>
      <c r="N36" s="4" t="s">
        <v>27</v>
      </c>
      <c r="O36" s="43"/>
      <c r="P36" s="144"/>
      <c r="Q36" s="145"/>
      <c r="R36" s="146"/>
      <c r="S36" s="7" t="s">
        <v>33</v>
      </c>
      <c r="T36" s="135" t="str">
        <f>IF(P36="","",P36/100)</f>
        <v/>
      </c>
      <c r="U36" s="135"/>
      <c r="V36" s="135"/>
      <c r="W36" s="8" t="s">
        <v>81</v>
      </c>
    </row>
    <row r="37" spans="1:23" ht="25.5" customHeight="1">
      <c r="B37" s="108" t="s">
        <v>68</v>
      </c>
      <c r="C37" s="109"/>
      <c r="D37" s="109"/>
      <c r="E37" s="110"/>
      <c r="F37" s="44" t="s">
        <v>49</v>
      </c>
      <c r="G37" s="45"/>
      <c r="H37" s="45"/>
      <c r="I37" s="45"/>
      <c r="J37" s="45"/>
      <c r="K37" s="45"/>
      <c r="L37" s="45"/>
      <c r="M37" s="46"/>
      <c r="N37" s="45"/>
      <c r="O37" s="45"/>
      <c r="P37" s="46"/>
      <c r="Q37" s="46"/>
      <c r="R37" s="46"/>
      <c r="S37" s="45"/>
      <c r="T37" s="45"/>
      <c r="U37" s="45"/>
      <c r="V37" s="45"/>
      <c r="W37" s="47"/>
    </row>
    <row r="38" spans="1:23" ht="25.5" customHeight="1">
      <c r="B38" s="114"/>
      <c r="C38" s="115"/>
      <c r="D38" s="115"/>
      <c r="E38" s="116"/>
      <c r="F38" s="37"/>
      <c r="G38" s="38" t="s">
        <v>50</v>
      </c>
      <c r="H38" s="38"/>
      <c r="I38" s="38"/>
      <c r="J38" s="38"/>
      <c r="K38" s="38" t="s">
        <v>51</v>
      </c>
      <c r="L38" s="38"/>
      <c r="M38" s="38"/>
      <c r="N38" s="38"/>
      <c r="O38" s="38"/>
      <c r="P38" s="38"/>
      <c r="Q38" s="38"/>
      <c r="R38" s="38"/>
      <c r="S38" s="38"/>
      <c r="T38" s="38"/>
      <c r="U38" s="38"/>
      <c r="V38" s="38"/>
      <c r="W38" s="39"/>
    </row>
    <row r="39" spans="1:23" ht="25.5" customHeight="1">
      <c r="B39" s="148" t="s">
        <v>25</v>
      </c>
      <c r="C39" s="149"/>
      <c r="D39" s="149"/>
      <c r="E39" s="150"/>
      <c r="F39" s="48" t="s">
        <v>29</v>
      </c>
      <c r="G39" s="49"/>
      <c r="H39" s="33"/>
      <c r="I39" s="33"/>
      <c r="J39" s="33"/>
      <c r="K39" s="33"/>
      <c r="L39" s="33"/>
      <c r="M39" s="33"/>
      <c r="N39" s="33"/>
      <c r="O39" s="33"/>
      <c r="P39" s="33"/>
      <c r="Q39" s="33"/>
      <c r="R39" s="33"/>
      <c r="S39" s="33"/>
      <c r="T39" s="33"/>
      <c r="U39" s="33"/>
      <c r="V39" s="33"/>
      <c r="W39" s="34"/>
    </row>
    <row r="40" spans="1:23" ht="25.5" customHeight="1">
      <c r="B40" s="151"/>
      <c r="C40" s="152"/>
      <c r="D40" s="152"/>
      <c r="E40" s="153"/>
      <c r="F40" s="50" t="s">
        <v>30</v>
      </c>
      <c r="G40" s="3"/>
      <c r="W40" s="36"/>
    </row>
    <row r="41" spans="1:23" ht="25.5" customHeight="1" thickBot="1">
      <c r="B41" s="154"/>
      <c r="C41" s="155"/>
      <c r="D41" s="155"/>
      <c r="E41" s="156"/>
      <c r="F41" s="51" t="s">
        <v>28</v>
      </c>
      <c r="G41" s="52"/>
      <c r="H41" s="41"/>
      <c r="I41" s="41"/>
      <c r="J41" s="38"/>
      <c r="K41" s="38"/>
      <c r="L41" s="38"/>
      <c r="M41" s="38"/>
      <c r="N41" s="38"/>
      <c r="O41" s="38"/>
      <c r="P41" s="38"/>
      <c r="Q41" s="38"/>
      <c r="R41" s="38"/>
      <c r="S41" s="38"/>
      <c r="T41" s="38"/>
      <c r="U41" s="38"/>
      <c r="V41" s="38"/>
      <c r="W41" s="39"/>
    </row>
    <row r="42" spans="1:23" ht="25.5" customHeight="1" thickBot="1">
      <c r="B42" s="117" t="s">
        <v>85</v>
      </c>
      <c r="C42" s="118"/>
      <c r="D42" s="118"/>
      <c r="E42" s="119"/>
      <c r="F42" s="120"/>
      <c r="G42" s="121"/>
      <c r="H42" s="121"/>
      <c r="I42" s="122"/>
      <c r="J42" s="53"/>
      <c r="K42" s="7" t="s">
        <v>31</v>
      </c>
      <c r="L42" s="7" t="s">
        <v>32</v>
      </c>
      <c r="M42" s="7"/>
      <c r="N42" s="7"/>
      <c r="O42" s="7"/>
      <c r="P42" s="7"/>
      <c r="Q42" s="7"/>
      <c r="R42" s="136" t="str">
        <f>IF(P35="","",F42/P35*1000)</f>
        <v/>
      </c>
      <c r="S42" s="136"/>
      <c r="T42" s="136"/>
      <c r="U42" s="53"/>
      <c r="V42" s="7" t="s">
        <v>31</v>
      </c>
      <c r="W42" s="8"/>
    </row>
    <row r="43" spans="1:23" ht="25.5" customHeight="1" thickBot="1">
      <c r="B43" s="117" t="s">
        <v>86</v>
      </c>
      <c r="C43" s="118"/>
      <c r="D43" s="118"/>
      <c r="E43" s="119"/>
      <c r="F43" s="120"/>
      <c r="G43" s="121"/>
      <c r="H43" s="121"/>
      <c r="I43" s="122"/>
      <c r="J43" s="53"/>
      <c r="K43" s="7" t="s">
        <v>31</v>
      </c>
      <c r="L43" s="7" t="s">
        <v>32</v>
      </c>
      <c r="M43" s="7"/>
      <c r="N43" s="7"/>
      <c r="O43" s="7"/>
      <c r="P43" s="7"/>
      <c r="Q43" s="7"/>
      <c r="R43" s="136" t="str">
        <f>IF(P36="","",F43/P36*1000)</f>
        <v/>
      </c>
      <c r="S43" s="136"/>
      <c r="T43" s="136"/>
      <c r="U43" s="53"/>
      <c r="V43" s="7" t="s">
        <v>31</v>
      </c>
      <c r="W43" s="8"/>
    </row>
    <row r="44" spans="1:23" ht="18.75" customHeight="1">
      <c r="B44" s="83" t="s">
        <v>128</v>
      </c>
      <c r="C44" s="84"/>
      <c r="D44" s="84"/>
      <c r="E44" s="84"/>
      <c r="F44" s="84"/>
      <c r="G44" s="84"/>
      <c r="H44" s="84"/>
      <c r="I44" s="84"/>
      <c r="J44" s="85"/>
      <c r="K44" s="85"/>
      <c r="L44" s="85"/>
      <c r="M44" s="85"/>
      <c r="N44" s="85"/>
      <c r="O44" s="85"/>
      <c r="P44" s="85"/>
      <c r="Q44" s="85"/>
      <c r="R44" s="85"/>
      <c r="S44" s="85"/>
      <c r="T44" s="85"/>
      <c r="U44" s="85"/>
      <c r="V44" s="85"/>
      <c r="W44" s="86"/>
    </row>
    <row r="45" spans="1:23" ht="18.75" customHeight="1">
      <c r="B45" s="87"/>
      <c r="C45" s="84" t="s">
        <v>84</v>
      </c>
      <c r="D45" s="84"/>
      <c r="E45" s="84"/>
      <c r="F45" s="84"/>
      <c r="G45" s="84"/>
      <c r="H45" s="84"/>
      <c r="I45" s="84"/>
      <c r="J45" s="84"/>
      <c r="K45" s="84"/>
      <c r="L45" s="84"/>
      <c r="M45" s="84"/>
      <c r="N45" s="84"/>
      <c r="O45" s="84"/>
      <c r="P45" s="84"/>
      <c r="Q45" s="84"/>
      <c r="R45" s="84"/>
      <c r="S45" s="84"/>
      <c r="T45" s="84"/>
      <c r="U45" s="84"/>
      <c r="V45" s="84"/>
      <c r="W45" s="88"/>
    </row>
    <row r="46" spans="1:23" ht="18.75" customHeight="1">
      <c r="B46" s="87"/>
      <c r="C46" s="84"/>
      <c r="D46" s="89" t="s">
        <v>71</v>
      </c>
      <c r="E46" s="89"/>
      <c r="F46" s="89"/>
      <c r="G46" s="89"/>
      <c r="H46" s="89"/>
      <c r="I46" s="89"/>
      <c r="J46" s="89"/>
      <c r="K46" s="89"/>
      <c r="L46" s="89"/>
      <c r="M46" s="89"/>
      <c r="N46" s="89"/>
      <c r="O46" s="89"/>
      <c r="P46" s="89"/>
      <c r="Q46" s="89"/>
      <c r="R46" s="89"/>
      <c r="S46" s="89"/>
      <c r="T46" s="84"/>
      <c r="U46" s="84"/>
      <c r="V46" s="84"/>
      <c r="W46" s="88"/>
    </row>
    <row r="47" spans="1:23" ht="18.75" customHeight="1">
      <c r="B47" s="87"/>
      <c r="C47" s="84"/>
      <c r="D47" s="89"/>
      <c r="E47" s="123" t="str">
        <f>IF(T35&lt;30,F42,"")</f>
        <v/>
      </c>
      <c r="F47" s="123"/>
      <c r="G47" s="89" t="s">
        <v>31</v>
      </c>
      <c r="H47" s="89" t="s">
        <v>77</v>
      </c>
      <c r="I47" s="89" t="s">
        <v>78</v>
      </c>
      <c r="J47" s="89" t="s">
        <v>79</v>
      </c>
      <c r="K47" s="123" t="str">
        <f>IF(E47="",E47,ROUNDDOWN(E47/2,-3))</f>
        <v/>
      </c>
      <c r="L47" s="123"/>
      <c r="M47" s="89" t="s">
        <v>31</v>
      </c>
      <c r="N47" s="89"/>
      <c r="O47" s="89"/>
      <c r="P47" s="89"/>
      <c r="Q47" s="89"/>
      <c r="R47" s="89"/>
      <c r="S47" s="89"/>
      <c r="T47" s="84"/>
      <c r="U47" s="84"/>
      <c r="V47" s="84"/>
      <c r="W47" s="88"/>
    </row>
    <row r="48" spans="1:23" ht="18.75" customHeight="1">
      <c r="B48" s="87"/>
      <c r="C48" s="84"/>
      <c r="D48" s="89"/>
      <c r="E48" s="89"/>
      <c r="F48" s="89"/>
      <c r="G48" s="89"/>
      <c r="H48" s="89"/>
      <c r="I48" s="89"/>
      <c r="J48" s="89"/>
      <c r="K48" s="89"/>
      <c r="L48" s="89"/>
      <c r="M48" s="89"/>
      <c r="N48" s="89"/>
      <c r="O48" s="89"/>
      <c r="P48" s="89"/>
      <c r="Q48" s="89"/>
      <c r="R48" s="89"/>
      <c r="S48" s="89"/>
      <c r="T48" s="84"/>
      <c r="U48" s="84"/>
      <c r="V48" s="84"/>
      <c r="W48" s="88"/>
    </row>
    <row r="49" spans="2:23" ht="18.75" customHeight="1">
      <c r="B49" s="87"/>
      <c r="C49" s="84"/>
      <c r="D49" s="89" t="s">
        <v>72</v>
      </c>
      <c r="E49" s="89"/>
      <c r="F49" s="91"/>
      <c r="G49" s="89"/>
      <c r="H49" s="89"/>
      <c r="I49" s="89"/>
      <c r="J49" s="89"/>
      <c r="K49" s="89"/>
      <c r="L49" s="89"/>
      <c r="M49" s="89"/>
      <c r="N49" s="89"/>
      <c r="O49" s="89"/>
      <c r="P49" s="89"/>
      <c r="Q49" s="89"/>
      <c r="R49" s="89"/>
      <c r="S49" s="89"/>
      <c r="T49" s="84"/>
      <c r="U49" s="84"/>
      <c r="V49" s="84"/>
      <c r="W49" s="88"/>
    </row>
    <row r="50" spans="2:23" ht="18.75" customHeight="1">
      <c r="B50" s="87"/>
      <c r="C50" s="84"/>
      <c r="D50" s="89"/>
      <c r="E50" s="123" t="str" cm="1">
        <f t="array" ref="E50">_xlfn.IFS(T35="","",T35&gt;=30,F42,T35&lt;30,"")</f>
        <v/>
      </c>
      <c r="F50" s="123"/>
      <c r="G50" s="123"/>
      <c r="H50" s="89" t="s">
        <v>77</v>
      </c>
      <c r="I50" s="89" t="s">
        <v>78</v>
      </c>
      <c r="J50" s="89" t="s">
        <v>79</v>
      </c>
      <c r="K50" s="123" t="str">
        <f>IF(E50="",E50,E50/2)</f>
        <v/>
      </c>
      <c r="L50" s="123"/>
      <c r="M50" s="89"/>
      <c r="N50" s="89"/>
      <c r="O50" s="89"/>
      <c r="P50" s="89"/>
      <c r="Q50" s="89"/>
      <c r="R50" s="89"/>
      <c r="S50" s="137" t="str">
        <f>IF(E51="",E51,E51*I51)</f>
        <v/>
      </c>
      <c r="T50" s="137"/>
      <c r="U50" s="137"/>
      <c r="V50" s="84"/>
      <c r="W50" s="88"/>
    </row>
    <row r="51" spans="2:23" ht="18.75" customHeight="1">
      <c r="B51" s="87"/>
      <c r="C51" s="84"/>
      <c r="D51" s="89"/>
      <c r="E51" s="123" t="str">
        <f>K50</f>
        <v/>
      </c>
      <c r="F51" s="123"/>
      <c r="G51" s="123"/>
      <c r="H51" s="89" t="s">
        <v>77</v>
      </c>
      <c r="I51" s="89">
        <v>30</v>
      </c>
      <c r="J51" s="89" t="s">
        <v>76</v>
      </c>
      <c r="K51" s="89" t="s">
        <v>82</v>
      </c>
      <c r="L51" s="123" t="str">
        <f>IF(T35&gt;=30,T35,"")</f>
        <v/>
      </c>
      <c r="M51" s="123"/>
      <c r="N51" s="89" t="s">
        <v>80</v>
      </c>
      <c r="O51" s="89" t="s">
        <v>79</v>
      </c>
      <c r="P51" s="123" t="str">
        <f>IF(L51="",L51,ROUNDDOWN(S51/L51,-3))</f>
        <v/>
      </c>
      <c r="Q51" s="123"/>
      <c r="R51" s="89" t="s">
        <v>31</v>
      </c>
      <c r="S51" s="137" t="str">
        <f>S50</f>
        <v/>
      </c>
      <c r="T51" s="137"/>
      <c r="U51" s="137"/>
      <c r="V51" s="84"/>
      <c r="W51" s="88"/>
    </row>
    <row r="52" spans="2:23" ht="18.75" customHeight="1">
      <c r="B52" s="87"/>
      <c r="C52" s="84"/>
      <c r="D52" s="89"/>
      <c r="P52" s="89"/>
      <c r="Q52" s="89"/>
      <c r="R52" s="105" t="s">
        <v>133</v>
      </c>
      <c r="S52" s="105"/>
      <c r="T52" s="106" t="str">
        <f>IF(P51="",K47,P51)</f>
        <v/>
      </c>
      <c r="U52" s="107"/>
      <c r="V52" s="107"/>
      <c r="W52" s="92" t="s">
        <v>31</v>
      </c>
    </row>
    <row r="53" spans="2:23" ht="18.75" customHeight="1">
      <c r="B53" s="87"/>
      <c r="C53" s="84"/>
      <c r="D53" s="89"/>
      <c r="E53" s="89"/>
      <c r="F53" s="89"/>
      <c r="G53" s="89"/>
      <c r="H53" s="89"/>
      <c r="I53" s="89"/>
      <c r="J53" s="89"/>
      <c r="K53" s="89"/>
      <c r="L53" s="89"/>
      <c r="M53" s="89"/>
      <c r="N53" s="89"/>
      <c r="O53" s="89"/>
      <c r="P53" s="89"/>
      <c r="Q53" s="89"/>
      <c r="R53" s="89"/>
      <c r="S53" s="89"/>
      <c r="T53" s="84"/>
      <c r="U53" s="84"/>
      <c r="V53" s="84"/>
      <c r="W53" s="88"/>
    </row>
    <row r="54" spans="2:23" ht="18.75" customHeight="1">
      <c r="B54" s="87"/>
      <c r="C54" s="84"/>
      <c r="D54" s="89" t="s">
        <v>73</v>
      </c>
      <c r="E54" s="89"/>
      <c r="F54" s="89"/>
      <c r="G54" s="89"/>
      <c r="H54" s="89"/>
      <c r="I54" s="89"/>
      <c r="J54" s="89"/>
      <c r="K54" s="89"/>
      <c r="L54" s="89"/>
      <c r="M54" s="89"/>
      <c r="N54" s="89"/>
      <c r="O54" s="89"/>
      <c r="P54" s="89"/>
      <c r="Q54" s="89"/>
      <c r="R54" s="89"/>
      <c r="S54" s="89"/>
      <c r="T54" s="84"/>
      <c r="U54" s="84"/>
      <c r="V54" s="84"/>
      <c r="W54" s="88"/>
    </row>
    <row r="55" spans="2:23" ht="18.75" customHeight="1">
      <c r="B55" s="87"/>
      <c r="C55" s="84"/>
      <c r="D55" s="84"/>
      <c r="E55" s="123" t="str">
        <f>IF(T36&lt;700,F43,"")</f>
        <v/>
      </c>
      <c r="F55" s="123"/>
      <c r="G55" s="89" t="s">
        <v>31</v>
      </c>
      <c r="H55" s="89" t="s">
        <v>77</v>
      </c>
      <c r="I55" s="89" t="s">
        <v>78</v>
      </c>
      <c r="J55" s="89" t="s">
        <v>79</v>
      </c>
      <c r="K55" s="123" t="str">
        <f>IF(E55="",E55,ROUNDDOWN(E55/2,-3))</f>
        <v/>
      </c>
      <c r="L55" s="123"/>
      <c r="M55" s="89" t="s">
        <v>31</v>
      </c>
      <c r="N55" s="89"/>
      <c r="O55" s="89"/>
      <c r="P55" s="89"/>
      <c r="Q55" s="89"/>
      <c r="R55" s="89"/>
      <c r="S55" s="89"/>
      <c r="T55" s="84"/>
      <c r="U55" s="84"/>
      <c r="V55" s="84"/>
      <c r="W55" s="88"/>
    </row>
    <row r="56" spans="2:23" ht="18.75" customHeight="1">
      <c r="B56" s="87"/>
      <c r="C56" s="84"/>
      <c r="D56" s="89"/>
      <c r="E56" s="89"/>
      <c r="F56" s="89"/>
      <c r="G56" s="89"/>
      <c r="H56" s="89"/>
      <c r="I56" s="89"/>
      <c r="J56" s="89"/>
      <c r="K56" s="89"/>
      <c r="L56" s="89"/>
      <c r="M56" s="89"/>
      <c r="N56" s="89"/>
      <c r="O56" s="89"/>
      <c r="P56" s="89"/>
      <c r="Q56" s="89"/>
      <c r="R56" s="89"/>
      <c r="S56" s="147" t="str">
        <f>IF(E58="",E58,E59*I59)</f>
        <v/>
      </c>
      <c r="T56" s="147"/>
      <c r="U56" s="147"/>
      <c r="V56" s="84"/>
      <c r="W56" s="88"/>
    </row>
    <row r="57" spans="2:23" ht="18.75" customHeight="1">
      <c r="B57" s="87"/>
      <c r="C57" s="84"/>
      <c r="D57" s="89" t="s">
        <v>74</v>
      </c>
      <c r="E57" s="89"/>
      <c r="F57" s="89"/>
      <c r="G57" s="89"/>
      <c r="H57" s="89"/>
      <c r="I57" s="89"/>
      <c r="J57" s="89"/>
      <c r="K57" s="89"/>
      <c r="L57" s="89"/>
      <c r="M57" s="89"/>
      <c r="N57" s="89"/>
      <c r="O57" s="89"/>
      <c r="P57" s="89"/>
      <c r="Q57" s="89"/>
      <c r="R57" s="89"/>
      <c r="S57" s="147" t="str">
        <f>S56</f>
        <v/>
      </c>
      <c r="T57" s="147"/>
      <c r="U57" s="147"/>
      <c r="V57" s="84"/>
      <c r="W57" s="88"/>
    </row>
    <row r="58" spans="2:23" ht="18.75" customHeight="1">
      <c r="B58" s="87"/>
      <c r="C58" s="84"/>
      <c r="D58" s="89"/>
      <c r="E58" s="123" t="str" cm="1">
        <f t="array" ref="E58">_xlfn.IFS(T36="","",T36&gt;=700,F43,T36&lt;700,"")</f>
        <v/>
      </c>
      <c r="F58" s="123"/>
      <c r="G58" s="123"/>
      <c r="H58" s="89" t="s">
        <v>77</v>
      </c>
      <c r="I58" s="89" t="s">
        <v>78</v>
      </c>
      <c r="J58" s="89" t="s">
        <v>79</v>
      </c>
      <c r="K58" s="123" t="str">
        <f>IF(E58="",E58,E58/2)</f>
        <v/>
      </c>
      <c r="L58" s="123"/>
      <c r="M58" s="89"/>
      <c r="N58" s="89"/>
      <c r="O58" s="89"/>
      <c r="P58" s="89"/>
      <c r="Q58" s="89"/>
      <c r="R58" s="89"/>
      <c r="S58" s="89"/>
      <c r="T58" s="84"/>
      <c r="U58" s="84"/>
      <c r="V58" s="84"/>
      <c r="W58" s="88"/>
    </row>
    <row r="59" spans="2:23" ht="18.75" customHeight="1">
      <c r="B59" s="87"/>
      <c r="C59" s="84"/>
      <c r="D59" s="89"/>
      <c r="E59" s="123" t="str">
        <f>K58</f>
        <v/>
      </c>
      <c r="F59" s="123"/>
      <c r="G59" s="123"/>
      <c r="H59" s="89" t="s">
        <v>77</v>
      </c>
      <c r="I59" s="123">
        <v>700</v>
      </c>
      <c r="J59" s="123"/>
      <c r="K59" s="89" t="s">
        <v>76</v>
      </c>
      <c r="L59" s="89" t="s">
        <v>82</v>
      </c>
      <c r="M59" s="123" t="str">
        <f>IF(T36&gt;=30,T36,"")</f>
        <v/>
      </c>
      <c r="N59" s="123"/>
      <c r="O59" s="89" t="s">
        <v>80</v>
      </c>
      <c r="P59" s="89" t="s">
        <v>79</v>
      </c>
      <c r="Q59" s="123" t="str">
        <f>IF(S57="",S57,ROUNDDOWN(S57/M59,-3))</f>
        <v/>
      </c>
      <c r="R59" s="123"/>
      <c r="S59" s="89" t="s">
        <v>31</v>
      </c>
      <c r="T59" s="84"/>
      <c r="U59" s="84"/>
      <c r="V59" s="84"/>
      <c r="W59" s="88"/>
    </row>
    <row r="60" spans="2:23" ht="18.75" customHeight="1">
      <c r="B60" s="87"/>
      <c r="C60" s="84"/>
      <c r="D60" s="89"/>
      <c r="E60" s="90"/>
      <c r="F60" s="90"/>
      <c r="G60" s="90"/>
      <c r="H60" s="89"/>
      <c r="I60" s="90"/>
      <c r="J60" s="90"/>
      <c r="K60" s="89"/>
      <c r="L60" s="89"/>
      <c r="M60" s="90"/>
      <c r="N60" s="90"/>
      <c r="O60" s="89"/>
      <c r="P60" s="89"/>
      <c r="Q60" s="90"/>
      <c r="R60" s="105" t="s">
        <v>133</v>
      </c>
      <c r="S60" s="105"/>
      <c r="T60" s="106" t="str">
        <f>IF(Q59="",K55,Q59)</f>
        <v/>
      </c>
      <c r="U60" s="107"/>
      <c r="V60" s="107"/>
      <c r="W60" s="92" t="s">
        <v>31</v>
      </c>
    </row>
    <row r="61" spans="2:23" ht="18.75" customHeight="1">
      <c r="B61" s="87"/>
      <c r="C61" s="84"/>
      <c r="D61" s="89"/>
      <c r="P61" s="89"/>
      <c r="Q61" s="89"/>
      <c r="R61" s="89"/>
      <c r="S61" s="89"/>
      <c r="T61" s="84"/>
      <c r="U61" s="84"/>
      <c r="V61" s="84"/>
      <c r="W61" s="88"/>
    </row>
    <row r="62" spans="2:23" ht="18.75" customHeight="1">
      <c r="B62" s="87"/>
      <c r="C62" s="84"/>
      <c r="D62" s="89"/>
      <c r="E62" s="89"/>
      <c r="F62" s="89"/>
      <c r="G62" s="89"/>
      <c r="H62" s="89"/>
      <c r="I62" s="89"/>
      <c r="J62" s="89"/>
      <c r="K62" s="89"/>
      <c r="L62" s="89"/>
      <c r="M62" s="89"/>
      <c r="N62" s="89"/>
      <c r="O62" s="89"/>
      <c r="P62" s="89"/>
      <c r="Q62" s="89"/>
      <c r="R62" s="105" t="s">
        <v>83</v>
      </c>
      <c r="S62" s="105"/>
      <c r="T62" s="106" t="str">
        <f>IF(K47&amp;P51&amp;K55&amp;Q59="","",SUM(K47,P51,K55,Q59))</f>
        <v/>
      </c>
      <c r="U62" s="107"/>
      <c r="V62" s="107"/>
      <c r="W62" s="92" t="s">
        <v>31</v>
      </c>
    </row>
    <row r="63" spans="2:23" ht="18.75" customHeight="1">
      <c r="B63" s="93"/>
      <c r="C63" s="94"/>
      <c r="D63" s="95"/>
      <c r="E63" s="95"/>
      <c r="F63" s="95"/>
      <c r="G63" s="95"/>
      <c r="H63" s="95"/>
      <c r="I63" s="95"/>
      <c r="J63" s="95"/>
      <c r="K63" s="95"/>
      <c r="L63" s="95"/>
      <c r="M63" s="95"/>
      <c r="N63" s="95"/>
      <c r="O63" s="95"/>
      <c r="P63" s="95"/>
      <c r="Q63" s="95"/>
      <c r="R63" s="95"/>
      <c r="S63" s="95"/>
      <c r="T63" s="94"/>
      <c r="U63" s="94"/>
      <c r="V63" s="94"/>
      <c r="W63" s="92"/>
    </row>
    <row r="64" spans="2:23" ht="18.75" customHeight="1">
      <c r="B64" s="54"/>
    </row>
    <row r="65" spans="2:23" ht="18.75" customHeight="1">
      <c r="B65" s="40"/>
      <c r="E65" s="40"/>
    </row>
    <row r="66" spans="2:23" ht="18.75" customHeight="1">
      <c r="B66" s="40"/>
      <c r="C66" s="40"/>
      <c r="D66" s="40"/>
      <c r="E66" s="40"/>
      <c r="F66" s="40"/>
      <c r="G66" s="40"/>
      <c r="H66" s="40"/>
      <c r="I66" s="40"/>
      <c r="J66" s="40"/>
      <c r="K66" s="40"/>
      <c r="L66" s="40"/>
      <c r="M66" s="40"/>
      <c r="N66" s="40"/>
      <c r="O66" s="40"/>
      <c r="P66" s="40"/>
      <c r="Q66" s="40"/>
      <c r="R66" s="40"/>
      <c r="S66" s="40"/>
      <c r="T66" s="40"/>
    </row>
    <row r="67" spans="2:23" ht="18.75" customHeight="1">
      <c r="B67" s="40"/>
      <c r="C67" s="40"/>
      <c r="D67" s="40"/>
      <c r="E67" s="40"/>
      <c r="F67" s="40"/>
      <c r="G67" s="40"/>
      <c r="H67" s="40"/>
      <c r="I67" s="40"/>
      <c r="J67" s="40"/>
      <c r="K67" s="40"/>
      <c r="L67" s="40"/>
      <c r="M67" s="40"/>
      <c r="N67" s="40"/>
      <c r="O67" s="40"/>
      <c r="P67" s="40"/>
      <c r="Q67" s="40"/>
      <c r="R67" s="40"/>
      <c r="S67" s="40"/>
      <c r="T67" s="40"/>
    </row>
    <row r="68" spans="2:23" ht="18.75" customHeight="1">
      <c r="B68" s="40"/>
      <c r="C68" s="40"/>
      <c r="D68" s="40"/>
      <c r="E68" s="40"/>
      <c r="F68" s="40"/>
      <c r="G68" s="40"/>
      <c r="H68" s="40"/>
      <c r="I68" s="40"/>
      <c r="J68" s="40"/>
      <c r="K68" s="40"/>
      <c r="L68" s="40"/>
      <c r="M68" s="40"/>
      <c r="N68" s="40"/>
      <c r="O68" s="40"/>
      <c r="P68" s="40"/>
      <c r="Q68" s="40"/>
      <c r="R68" s="40"/>
      <c r="S68" s="40"/>
      <c r="T68" s="40"/>
    </row>
    <row r="69" spans="2:23" ht="18.75" customHeight="1">
      <c r="B69" s="40"/>
      <c r="C69" s="40"/>
      <c r="D69" s="40"/>
      <c r="E69" s="40"/>
      <c r="F69" s="40"/>
      <c r="G69" s="40"/>
      <c r="H69" s="40"/>
      <c r="I69" s="40"/>
      <c r="J69" s="40"/>
      <c r="K69" s="40"/>
      <c r="L69" s="40"/>
      <c r="M69" s="40"/>
      <c r="N69" s="40"/>
      <c r="O69" s="40"/>
      <c r="P69" s="40"/>
      <c r="Q69" s="40"/>
      <c r="R69" s="40"/>
      <c r="S69" s="40"/>
      <c r="T69" s="40"/>
    </row>
    <row r="70" spans="2:23" ht="18.75" customHeight="1">
      <c r="B70" s="40"/>
      <c r="C70" s="40"/>
      <c r="D70" s="40"/>
      <c r="E70" s="40"/>
      <c r="F70" s="40"/>
      <c r="G70" s="40"/>
      <c r="H70" s="40"/>
      <c r="I70" s="40"/>
      <c r="J70" s="40"/>
      <c r="K70" s="40"/>
      <c r="L70" s="40"/>
      <c r="M70" s="40"/>
      <c r="N70" s="40"/>
      <c r="O70" s="40"/>
      <c r="P70" s="40"/>
      <c r="Q70" s="40"/>
      <c r="R70" s="40"/>
      <c r="S70" s="40"/>
      <c r="T70" s="40"/>
    </row>
    <row r="71" spans="2:23">
      <c r="B71" s="54"/>
    </row>
    <row r="72" spans="2:23">
      <c r="B72" s="54"/>
    </row>
    <row r="73" spans="2:23" ht="18.75" customHeight="1" thickBot="1">
      <c r="B73" s="1" t="s">
        <v>87</v>
      </c>
      <c r="H73" s="40" t="s">
        <v>124</v>
      </c>
      <c r="M73" s="38"/>
      <c r="P73" s="41"/>
      <c r="Q73" s="41"/>
      <c r="R73" s="41"/>
    </row>
    <row r="74" spans="2:23" ht="18.75" customHeight="1" thickBot="1">
      <c r="B74" s="117" t="s">
        <v>111</v>
      </c>
      <c r="C74" s="118"/>
      <c r="D74" s="118"/>
      <c r="E74" s="131"/>
      <c r="F74" s="20"/>
      <c r="G74" s="55" t="s">
        <v>112</v>
      </c>
      <c r="H74" s="21"/>
      <c r="I74" s="56"/>
      <c r="J74" s="55"/>
      <c r="K74" s="16"/>
      <c r="L74" s="16"/>
      <c r="M74" s="16"/>
      <c r="N74" s="4" t="s">
        <v>27</v>
      </c>
      <c r="O74" s="43"/>
      <c r="P74" s="132"/>
      <c r="Q74" s="133"/>
      <c r="R74" s="134"/>
      <c r="S74" s="7" t="s">
        <v>33</v>
      </c>
      <c r="T74" s="135" t="str">
        <f>IF(P74="","",P74/100)</f>
        <v/>
      </c>
      <c r="U74" s="135"/>
      <c r="V74" s="135"/>
      <c r="W74" s="8" t="s">
        <v>81</v>
      </c>
    </row>
    <row r="75" spans="2:23" ht="18.75" customHeight="1">
      <c r="B75" s="108" t="s">
        <v>88</v>
      </c>
      <c r="C75" s="109"/>
      <c r="D75" s="109"/>
      <c r="E75" s="110"/>
      <c r="F75" s="48" t="s">
        <v>29</v>
      </c>
      <c r="G75" s="49"/>
      <c r="H75" s="33"/>
      <c r="I75" s="33"/>
      <c r="J75" s="33"/>
      <c r="K75" s="33"/>
      <c r="L75" s="33"/>
      <c r="M75" s="33"/>
      <c r="N75" s="33"/>
      <c r="O75" s="33"/>
      <c r="S75" s="33"/>
      <c r="T75" s="33"/>
      <c r="U75" s="33"/>
      <c r="V75" s="33"/>
      <c r="W75" s="34"/>
    </row>
    <row r="76" spans="2:23" ht="18.75" customHeight="1">
      <c r="B76" s="111"/>
      <c r="C76" s="112"/>
      <c r="D76" s="112"/>
      <c r="E76" s="113"/>
      <c r="F76" s="50" t="s">
        <v>30</v>
      </c>
      <c r="G76" s="3"/>
      <c r="W76" s="36"/>
    </row>
    <row r="77" spans="2:23" ht="18.75" customHeight="1" thickBot="1">
      <c r="B77" s="114"/>
      <c r="C77" s="115"/>
      <c r="D77" s="115"/>
      <c r="E77" s="116"/>
      <c r="F77" s="51" t="s">
        <v>28</v>
      </c>
      <c r="G77" s="52"/>
      <c r="H77" s="41"/>
      <c r="I77" s="41"/>
      <c r="J77" s="38"/>
      <c r="K77" s="38"/>
      <c r="L77" s="38"/>
      <c r="M77" s="38"/>
      <c r="N77" s="38"/>
      <c r="O77" s="38"/>
      <c r="P77" s="38"/>
      <c r="Q77" s="38"/>
      <c r="R77" s="38"/>
      <c r="S77" s="38"/>
      <c r="T77" s="38"/>
      <c r="U77" s="38"/>
      <c r="V77" s="38"/>
      <c r="W77" s="39"/>
    </row>
    <row r="78" spans="2:23" ht="18.75" customHeight="1" thickBot="1">
      <c r="B78" s="117" t="s">
        <v>75</v>
      </c>
      <c r="C78" s="118"/>
      <c r="D78" s="118"/>
      <c r="E78" s="119"/>
      <c r="F78" s="120"/>
      <c r="G78" s="121"/>
      <c r="H78" s="121"/>
      <c r="I78" s="122"/>
      <c r="J78" s="53"/>
      <c r="K78" s="7" t="s">
        <v>31</v>
      </c>
      <c r="L78" s="7" t="s">
        <v>32</v>
      </c>
      <c r="M78" s="7"/>
      <c r="N78" s="7"/>
      <c r="O78" s="7"/>
      <c r="P78" s="7"/>
      <c r="Q78" s="7"/>
      <c r="R78" s="136" t="str">
        <f>IF(P74="","",F78/P74*1000)</f>
        <v/>
      </c>
      <c r="S78" s="136"/>
      <c r="T78" s="136"/>
      <c r="U78" s="53"/>
      <c r="V78" s="7" t="s">
        <v>31</v>
      </c>
      <c r="W78" s="8"/>
    </row>
    <row r="79" spans="2:23" ht="18.75" customHeight="1">
      <c r="B79" s="83" t="s">
        <v>128</v>
      </c>
      <c r="C79" s="84"/>
      <c r="D79" s="84"/>
      <c r="E79" s="84"/>
      <c r="F79" s="84"/>
      <c r="G79" s="84"/>
      <c r="H79" s="96"/>
      <c r="I79" s="96"/>
      <c r="J79" s="97"/>
      <c r="K79" s="97"/>
      <c r="L79" s="97"/>
      <c r="M79" s="97"/>
      <c r="N79" s="97"/>
      <c r="O79" s="85"/>
      <c r="P79" s="85"/>
      <c r="Q79" s="85"/>
      <c r="R79" s="85"/>
      <c r="S79" s="85"/>
      <c r="T79" s="85"/>
      <c r="U79" s="85"/>
      <c r="V79" s="85"/>
      <c r="W79" s="86"/>
    </row>
    <row r="80" spans="2:23" ht="18.75" customHeight="1">
      <c r="B80" s="87"/>
      <c r="C80" s="84" t="s">
        <v>89</v>
      </c>
      <c r="D80" s="84"/>
      <c r="E80" s="84"/>
      <c r="F80" s="84"/>
      <c r="G80" s="84"/>
      <c r="H80" s="84"/>
      <c r="I80" s="84"/>
      <c r="J80" s="84"/>
      <c r="K80" s="84"/>
      <c r="L80" s="84"/>
      <c r="M80" s="84"/>
      <c r="N80" s="84"/>
      <c r="O80" s="84"/>
      <c r="P80" s="84" t="s">
        <v>131</v>
      </c>
      <c r="Q80" s="84"/>
      <c r="R80" s="84"/>
      <c r="S80" s="84"/>
      <c r="T80" s="84"/>
      <c r="U80" s="84"/>
      <c r="V80" s="84"/>
      <c r="W80" s="88"/>
    </row>
    <row r="81" spans="2:23" ht="18.75" customHeight="1">
      <c r="B81" s="87"/>
      <c r="C81" s="84"/>
      <c r="D81" s="89" t="s">
        <v>132</v>
      </c>
      <c r="E81" s="89"/>
      <c r="F81" s="89"/>
      <c r="G81" s="89"/>
      <c r="H81" s="89"/>
      <c r="I81" s="89"/>
      <c r="J81" s="89"/>
      <c r="K81" s="89"/>
      <c r="L81" s="89"/>
      <c r="M81" s="89"/>
      <c r="N81" s="89"/>
      <c r="O81" s="89"/>
      <c r="P81" s="89"/>
      <c r="Q81" s="89"/>
      <c r="R81" s="89"/>
      <c r="S81" s="89"/>
      <c r="T81" s="84"/>
      <c r="U81" s="84"/>
      <c r="V81" s="84"/>
      <c r="W81" s="88"/>
    </row>
    <row r="82" spans="2:23" ht="18.75" customHeight="1">
      <c r="B82" s="87"/>
      <c r="C82" s="84"/>
      <c r="D82" s="89"/>
      <c r="E82" s="129" t="str">
        <f>IF(F78="","",F78)</f>
        <v/>
      </c>
      <c r="F82" s="129"/>
      <c r="G82" s="129"/>
      <c r="H82" s="98" t="s">
        <v>31</v>
      </c>
      <c r="I82" s="98" t="s">
        <v>77</v>
      </c>
      <c r="J82" s="98" t="s">
        <v>78</v>
      </c>
      <c r="K82" s="98" t="s">
        <v>79</v>
      </c>
      <c r="L82" s="129" t="str">
        <f>IF(E82="",E82,ROUNDDOWN(E82/2,-3))</f>
        <v/>
      </c>
      <c r="M82" s="129"/>
      <c r="N82" s="129"/>
      <c r="O82" s="98" t="s">
        <v>31</v>
      </c>
      <c r="P82" s="98"/>
      <c r="Q82" s="98"/>
      <c r="R82" s="98"/>
      <c r="S82" s="98"/>
      <c r="T82" s="99"/>
      <c r="U82" s="99"/>
      <c r="V82" s="99"/>
      <c r="W82" s="88"/>
    </row>
    <row r="83" spans="2:23" ht="18.75" customHeight="1">
      <c r="B83" s="87"/>
      <c r="C83" s="84"/>
      <c r="D83" s="89"/>
      <c r="E83" s="98" t="s">
        <v>90</v>
      </c>
      <c r="F83" s="98"/>
      <c r="G83" s="98"/>
      <c r="H83" s="129" t="str">
        <f>L82</f>
        <v/>
      </c>
      <c r="I83" s="129"/>
      <c r="J83" s="129"/>
      <c r="K83" s="98" t="s">
        <v>82</v>
      </c>
      <c r="L83" s="98" t="s">
        <v>91</v>
      </c>
      <c r="M83" s="98"/>
      <c r="N83" s="98"/>
      <c r="O83" s="98"/>
      <c r="P83" s="98"/>
      <c r="Q83" s="98"/>
      <c r="R83" s="98" t="s">
        <v>92</v>
      </c>
      <c r="S83" s="129" t="str">
        <f>IF(H83="","",ROUNDDOWN(H83/T74*10,0))</f>
        <v/>
      </c>
      <c r="T83" s="129"/>
      <c r="U83" s="129"/>
      <c r="V83" s="99"/>
      <c r="W83" s="88"/>
    </row>
    <row r="84" spans="2:23" ht="18.75" customHeight="1">
      <c r="B84" s="87"/>
      <c r="C84" s="84"/>
      <c r="D84" s="84"/>
      <c r="E84" s="99"/>
      <c r="F84" s="99"/>
      <c r="G84" s="99"/>
      <c r="H84" s="99"/>
      <c r="I84" s="99"/>
      <c r="J84" s="99"/>
      <c r="K84" s="99"/>
      <c r="L84" s="99"/>
      <c r="M84" s="99"/>
      <c r="N84" s="99"/>
      <c r="O84" s="99"/>
      <c r="P84" s="99"/>
      <c r="Q84" s="99"/>
      <c r="R84" s="99"/>
      <c r="S84" s="99"/>
      <c r="T84" s="99"/>
      <c r="U84" s="99"/>
      <c r="V84" s="99"/>
      <c r="W84" s="88"/>
    </row>
    <row r="85" spans="2:23" ht="18.75" customHeight="1">
      <c r="B85" s="87"/>
      <c r="C85" s="84"/>
      <c r="D85" s="84"/>
      <c r="E85" s="99"/>
      <c r="F85" s="99"/>
      <c r="G85" s="99"/>
      <c r="H85" s="99"/>
      <c r="I85" s="99"/>
      <c r="J85" s="99"/>
      <c r="K85" s="99"/>
      <c r="L85" s="99"/>
      <c r="M85" s="99"/>
      <c r="N85" s="99"/>
      <c r="O85" s="99"/>
      <c r="P85" s="99"/>
      <c r="Q85" s="99"/>
      <c r="R85" s="100" t="s">
        <v>93</v>
      </c>
      <c r="S85" s="100"/>
      <c r="T85" s="130" t="str" cm="1">
        <f t="array" ref="T85">_xlfn.IFS(S83="","",AND(T74&gt;=30,S83&gt;100000),100000*3,AND(T74&lt;30,S83&gt;100000),ROUNDDOWN(100000*T74/10,-3),AND(T74&gt;=30,S83&lt;=100000),ROUNDDOWN(S83*3,-3),AND(T74&lt;30,S83&lt;=100000),L82)</f>
        <v/>
      </c>
      <c r="U85" s="130"/>
      <c r="V85" s="130"/>
      <c r="W85" s="92" t="s">
        <v>31</v>
      </c>
    </row>
    <row r="86" spans="2:23" ht="18.75" customHeight="1">
      <c r="B86" s="93"/>
      <c r="C86" s="94"/>
      <c r="D86" s="95"/>
      <c r="E86" s="95"/>
      <c r="F86" s="95"/>
      <c r="G86" s="95"/>
      <c r="H86" s="95"/>
      <c r="I86" s="95"/>
      <c r="J86" s="95"/>
      <c r="K86" s="95"/>
      <c r="L86" s="95"/>
      <c r="M86" s="95"/>
      <c r="N86" s="95"/>
      <c r="O86" s="95"/>
      <c r="P86" s="95"/>
      <c r="Q86" s="95"/>
      <c r="R86" s="95"/>
      <c r="S86" s="95"/>
      <c r="T86" s="94"/>
      <c r="U86" s="94"/>
      <c r="V86" s="94"/>
      <c r="W86" s="92"/>
    </row>
    <row r="87" spans="2:23" ht="18.75" customHeight="1">
      <c r="D87" s="58"/>
      <c r="E87" s="58"/>
      <c r="F87" s="58"/>
      <c r="G87" s="58"/>
      <c r="H87" s="58"/>
      <c r="I87" s="58"/>
      <c r="J87" s="58"/>
      <c r="K87" s="58"/>
      <c r="L87" s="58"/>
      <c r="M87" s="58"/>
      <c r="N87" s="58"/>
      <c r="O87" s="58"/>
      <c r="P87" s="58"/>
      <c r="Q87" s="58"/>
      <c r="R87" s="58"/>
      <c r="S87" s="58"/>
    </row>
    <row r="88" spans="2:23" ht="18.75" customHeight="1">
      <c r="D88" s="58"/>
      <c r="E88" s="58"/>
      <c r="F88" s="58"/>
      <c r="G88" s="58"/>
      <c r="H88" s="58"/>
      <c r="I88" s="58"/>
      <c r="J88" s="58"/>
      <c r="K88" s="58"/>
      <c r="L88" s="58"/>
      <c r="M88" s="58"/>
      <c r="N88" s="58"/>
      <c r="O88" s="58"/>
      <c r="P88" s="58"/>
      <c r="Q88" s="58"/>
      <c r="R88" s="58"/>
      <c r="S88" s="58"/>
    </row>
    <row r="89" spans="2:23" ht="17.25" customHeight="1">
      <c r="B89" s="40"/>
      <c r="C89" s="40"/>
      <c r="D89" s="40"/>
      <c r="E89" s="40"/>
      <c r="F89" s="40"/>
      <c r="G89" s="40"/>
      <c r="H89" s="40"/>
      <c r="I89" s="40"/>
      <c r="J89" s="40"/>
      <c r="K89" s="40"/>
      <c r="L89" s="40"/>
      <c r="M89" s="40"/>
      <c r="N89" s="40"/>
      <c r="O89" s="40"/>
      <c r="P89" s="40"/>
      <c r="Q89" s="40"/>
      <c r="R89" s="40"/>
      <c r="S89" s="40"/>
      <c r="T89" s="40"/>
    </row>
    <row r="90" spans="2:23" ht="18.75" customHeight="1">
      <c r="B90" s="1" t="s">
        <v>94</v>
      </c>
      <c r="G90" s="40" t="s">
        <v>125</v>
      </c>
      <c r="M90" s="38"/>
    </row>
    <row r="91" spans="2:23" ht="18.75" customHeight="1">
      <c r="B91" s="117" t="s">
        <v>113</v>
      </c>
      <c r="C91" s="118"/>
      <c r="D91" s="118"/>
      <c r="E91" s="131"/>
      <c r="F91" s="6"/>
      <c r="G91" s="7"/>
      <c r="H91" s="7"/>
      <c r="I91" s="33"/>
      <c r="J91" s="42"/>
      <c r="K91" s="9"/>
      <c r="L91" s="9"/>
      <c r="M91" s="9"/>
      <c r="N91" s="9"/>
      <c r="O91" s="9"/>
      <c r="P91" s="59"/>
      <c r="Q91" s="59"/>
      <c r="R91" s="59"/>
      <c r="S91" s="7"/>
      <c r="T91" s="60"/>
      <c r="U91" s="60"/>
      <c r="V91" s="60"/>
      <c r="W91" s="8"/>
    </row>
    <row r="92" spans="2:23" ht="18.75" customHeight="1">
      <c r="B92" s="108" t="s">
        <v>95</v>
      </c>
      <c r="C92" s="109"/>
      <c r="D92" s="109"/>
      <c r="E92" s="110"/>
      <c r="F92" s="48" t="s">
        <v>29</v>
      </c>
      <c r="G92" s="49"/>
      <c r="H92" s="33"/>
      <c r="I92" s="33"/>
      <c r="J92" s="33"/>
      <c r="K92" s="33"/>
      <c r="L92" s="33"/>
      <c r="M92" s="33"/>
      <c r="N92" s="33"/>
      <c r="O92" s="33"/>
      <c r="P92" s="33"/>
      <c r="Q92" s="33"/>
      <c r="R92" s="33"/>
      <c r="S92" s="33"/>
      <c r="T92" s="33"/>
      <c r="U92" s="33"/>
      <c r="V92" s="33"/>
      <c r="W92" s="34"/>
    </row>
    <row r="93" spans="2:23" ht="18.75" customHeight="1">
      <c r="B93" s="111"/>
      <c r="C93" s="112"/>
      <c r="D93" s="112"/>
      <c r="E93" s="113"/>
      <c r="F93" s="50" t="s">
        <v>30</v>
      </c>
      <c r="G93" s="3"/>
      <c r="W93" s="36"/>
    </row>
    <row r="94" spans="2:23" ht="18.75" customHeight="1" thickBot="1">
      <c r="B94" s="114"/>
      <c r="C94" s="115"/>
      <c r="D94" s="115"/>
      <c r="E94" s="116"/>
      <c r="F94" s="51" t="s">
        <v>28</v>
      </c>
      <c r="G94" s="52"/>
      <c r="H94" s="41"/>
      <c r="I94" s="41"/>
      <c r="J94" s="38"/>
      <c r="K94" s="38"/>
      <c r="L94" s="38"/>
      <c r="M94" s="38"/>
      <c r="N94" s="38"/>
      <c r="O94" s="38"/>
      <c r="P94" s="41"/>
      <c r="Q94" s="41"/>
      <c r="R94" s="38"/>
      <c r="S94" s="38"/>
      <c r="T94" s="38"/>
      <c r="U94" s="38"/>
      <c r="V94" s="38"/>
      <c r="W94" s="39"/>
    </row>
    <row r="95" spans="2:23" ht="18.75" customHeight="1" thickBot="1">
      <c r="B95" s="117" t="s">
        <v>96</v>
      </c>
      <c r="C95" s="118"/>
      <c r="D95" s="118"/>
      <c r="E95" s="119"/>
      <c r="F95" s="120"/>
      <c r="G95" s="121"/>
      <c r="H95" s="121"/>
      <c r="I95" s="122"/>
      <c r="J95" s="53"/>
      <c r="K95" s="7" t="s">
        <v>31</v>
      </c>
      <c r="L95" s="7"/>
      <c r="M95" s="7"/>
      <c r="N95" s="124" t="s">
        <v>66</v>
      </c>
      <c r="O95" s="125"/>
      <c r="P95" s="126"/>
      <c r="Q95" s="127"/>
      <c r="R95" s="61" t="s">
        <v>67</v>
      </c>
      <c r="S95" s="62"/>
      <c r="T95" s="62"/>
      <c r="U95" s="53"/>
      <c r="V95" s="7"/>
      <c r="W95" s="8"/>
    </row>
    <row r="96" spans="2:23" ht="18.75" customHeight="1">
      <c r="B96" s="83" t="s">
        <v>128</v>
      </c>
      <c r="C96" s="84"/>
      <c r="D96" s="84"/>
      <c r="E96" s="84"/>
      <c r="F96" s="84"/>
      <c r="G96" s="84"/>
      <c r="H96" s="84"/>
      <c r="I96" s="84"/>
      <c r="J96" s="85"/>
      <c r="K96" s="85"/>
      <c r="L96" s="85"/>
      <c r="M96" s="85"/>
      <c r="N96" s="85"/>
      <c r="O96" s="85"/>
      <c r="P96" s="101"/>
      <c r="Q96" s="101"/>
      <c r="R96" s="84"/>
      <c r="S96" s="84"/>
      <c r="T96" s="84"/>
      <c r="U96" s="84"/>
      <c r="V96" s="84"/>
      <c r="W96" s="88"/>
    </row>
    <row r="97" spans="2:23" ht="18.75" customHeight="1">
      <c r="B97" s="87"/>
      <c r="C97" s="84" t="s">
        <v>97</v>
      </c>
      <c r="D97" s="84"/>
      <c r="E97" s="84"/>
      <c r="F97" s="84"/>
      <c r="G97" s="84"/>
      <c r="H97" s="84"/>
      <c r="I97" s="84"/>
      <c r="J97" s="84"/>
      <c r="K97" s="84"/>
      <c r="L97" s="84"/>
      <c r="M97" s="84"/>
      <c r="N97" s="84"/>
      <c r="O97" s="84"/>
      <c r="P97" s="84"/>
      <c r="Q97" s="84"/>
      <c r="R97" s="84"/>
      <c r="S97" s="84"/>
      <c r="T97" s="84"/>
      <c r="U97" s="84"/>
      <c r="V97" s="84"/>
      <c r="W97" s="88"/>
    </row>
    <row r="98" spans="2:23" ht="18.75" customHeight="1">
      <c r="B98" s="87"/>
      <c r="C98" s="84"/>
      <c r="D98" s="89" t="s">
        <v>38</v>
      </c>
      <c r="E98" s="89"/>
      <c r="F98" s="89"/>
      <c r="G98" s="89"/>
      <c r="H98" s="89"/>
      <c r="I98" s="89"/>
      <c r="J98" s="89"/>
      <c r="K98" s="89"/>
      <c r="L98" s="89"/>
      <c r="M98" s="89"/>
      <c r="N98" s="89"/>
      <c r="O98" s="89"/>
      <c r="P98" s="89"/>
      <c r="Q98" s="89"/>
      <c r="R98" s="89"/>
      <c r="S98" s="89"/>
      <c r="T98" s="84"/>
      <c r="U98" s="84"/>
      <c r="V98" s="84"/>
      <c r="W98" s="88"/>
    </row>
    <row r="99" spans="2:23" ht="18.75" customHeight="1">
      <c r="B99" s="102"/>
      <c r="C99" s="84"/>
      <c r="D99" s="96" t="s">
        <v>39</v>
      </c>
      <c r="E99" s="103"/>
      <c r="F99" s="103"/>
      <c r="G99" s="103"/>
      <c r="H99" s="103"/>
      <c r="I99" s="103"/>
      <c r="J99" s="103"/>
      <c r="K99" s="103"/>
      <c r="L99" s="103"/>
      <c r="M99" s="103"/>
      <c r="N99" s="103"/>
      <c r="O99" s="103"/>
      <c r="P99" s="103"/>
      <c r="Q99" s="103"/>
      <c r="R99" s="103"/>
      <c r="S99" s="103"/>
      <c r="T99" s="103"/>
      <c r="U99" s="103"/>
      <c r="V99" s="103"/>
      <c r="W99" s="104"/>
    </row>
    <row r="100" spans="2:23" ht="18.75" customHeight="1">
      <c r="B100" s="87"/>
      <c r="C100" s="84"/>
      <c r="D100" s="89"/>
      <c r="E100" s="123" t="str">
        <f>IF(F95="","",F95)</f>
        <v/>
      </c>
      <c r="F100" s="123"/>
      <c r="G100" s="123"/>
      <c r="H100" s="89" t="s">
        <v>31</v>
      </c>
      <c r="I100" s="89" t="s">
        <v>77</v>
      </c>
      <c r="J100" s="89" t="s">
        <v>78</v>
      </c>
      <c r="K100" s="89" t="s">
        <v>79</v>
      </c>
      <c r="L100" s="123" t="str">
        <f>IF(E100="",E100,ROUNDDOWN(E100/2,-3))</f>
        <v/>
      </c>
      <c r="M100" s="123"/>
      <c r="N100" s="123"/>
      <c r="O100" s="89" t="s">
        <v>31</v>
      </c>
      <c r="P100" s="89"/>
      <c r="Q100" s="89"/>
      <c r="R100" s="89"/>
      <c r="S100" s="89"/>
      <c r="T100" s="84"/>
      <c r="U100" s="84"/>
      <c r="V100" s="84"/>
      <c r="W100" s="88"/>
    </row>
    <row r="101" spans="2:23" ht="18.75" customHeight="1">
      <c r="B101" s="87"/>
      <c r="C101" s="84"/>
      <c r="D101" s="89"/>
      <c r="E101" s="89" t="s">
        <v>90</v>
      </c>
      <c r="F101" s="89"/>
      <c r="G101" s="89"/>
      <c r="H101" s="123" t="str">
        <f>L100</f>
        <v/>
      </c>
      <c r="I101" s="123"/>
      <c r="J101" s="123"/>
      <c r="K101" s="89" t="s">
        <v>82</v>
      </c>
      <c r="L101" s="89" t="s">
        <v>66</v>
      </c>
      <c r="M101" s="89"/>
      <c r="N101" s="89" t="s">
        <v>92</v>
      </c>
      <c r="O101" s="123" t="str">
        <f>IF(H101="",H101,H101/P95)</f>
        <v/>
      </c>
      <c r="P101" s="123"/>
      <c r="Q101" s="123"/>
      <c r="R101" s="84"/>
      <c r="S101" s="84"/>
      <c r="T101" s="84"/>
      <c r="U101" s="84"/>
      <c r="V101" s="84"/>
      <c r="W101" s="88"/>
    </row>
    <row r="102" spans="2:23" ht="18.75" customHeight="1">
      <c r="B102" s="87"/>
      <c r="C102" s="84"/>
      <c r="D102" s="84"/>
      <c r="E102" s="84"/>
      <c r="F102" s="84"/>
      <c r="G102" s="84"/>
      <c r="H102" s="84"/>
      <c r="I102" s="84"/>
      <c r="J102" s="84"/>
      <c r="K102" s="84"/>
      <c r="L102" s="84"/>
      <c r="M102" s="84"/>
      <c r="N102" s="84"/>
      <c r="O102" s="84"/>
      <c r="P102" s="84"/>
      <c r="Q102" s="84"/>
      <c r="R102" s="84"/>
      <c r="S102" s="84"/>
      <c r="T102" s="128"/>
      <c r="U102" s="128"/>
      <c r="V102" s="128"/>
      <c r="W102" s="88"/>
    </row>
    <row r="103" spans="2:23" ht="18.75" customHeight="1">
      <c r="B103" s="87"/>
      <c r="C103" s="84"/>
      <c r="D103" s="84"/>
      <c r="E103" s="84"/>
      <c r="F103" s="84"/>
      <c r="G103" s="84"/>
      <c r="H103" s="84"/>
      <c r="I103" s="84"/>
      <c r="J103" s="84"/>
      <c r="K103" s="84"/>
      <c r="L103" s="84"/>
      <c r="M103" s="84"/>
      <c r="N103" s="84"/>
      <c r="O103" s="84"/>
      <c r="P103" s="84"/>
      <c r="Q103" s="84"/>
      <c r="R103" s="94" t="s">
        <v>93</v>
      </c>
      <c r="S103" s="94"/>
      <c r="T103" s="105">
        <f>MIN(_xlfn.IFS(P95="","0",AND(O101&gt;100000,P95&gt;=3),100000*3,AND(O101&gt;100000,P95&lt;3),100000*P95,AND(O101&lt;=100000,P95&gt;=3),L100*3,AND(O101&lt;=100000,P95&lt;3),L100),300000)</f>
        <v>0</v>
      </c>
      <c r="U103" s="105"/>
      <c r="V103" s="105"/>
      <c r="W103" s="92" t="s">
        <v>31</v>
      </c>
    </row>
    <row r="104" spans="2:23" ht="18.75" customHeight="1">
      <c r="B104" s="93"/>
      <c r="C104" s="94"/>
      <c r="D104" s="95"/>
      <c r="E104" s="95"/>
      <c r="F104" s="95"/>
      <c r="G104" s="95"/>
      <c r="H104" s="95"/>
      <c r="I104" s="95"/>
      <c r="J104" s="95"/>
      <c r="K104" s="95"/>
      <c r="L104" s="95"/>
      <c r="M104" s="95"/>
      <c r="N104" s="95"/>
      <c r="O104" s="95"/>
      <c r="P104" s="95"/>
      <c r="Q104" s="95"/>
      <c r="R104" s="95"/>
      <c r="S104" s="95"/>
      <c r="T104" s="94"/>
      <c r="U104" s="94"/>
      <c r="V104" s="94"/>
      <c r="W104" s="92"/>
    </row>
    <row r="105" spans="2:23" ht="18.75" customHeight="1">
      <c r="D105" s="58"/>
      <c r="E105" s="58"/>
      <c r="F105" s="58"/>
      <c r="G105" s="58"/>
      <c r="H105" s="58"/>
      <c r="I105" s="58"/>
      <c r="J105" s="58"/>
      <c r="K105" s="58"/>
      <c r="L105" s="58"/>
      <c r="M105" s="58"/>
      <c r="N105" s="58"/>
      <c r="O105" s="58"/>
      <c r="P105" s="58"/>
      <c r="Q105" s="58"/>
      <c r="R105" s="58"/>
      <c r="S105" s="58"/>
    </row>
    <row r="106" spans="2:23" ht="18.75" customHeight="1">
      <c r="D106" s="58"/>
      <c r="E106" s="58"/>
      <c r="F106" s="58"/>
      <c r="G106" s="58"/>
      <c r="H106" s="58"/>
      <c r="I106" s="58"/>
      <c r="J106" s="58"/>
      <c r="K106" s="58"/>
      <c r="L106" s="58"/>
      <c r="M106" s="58"/>
      <c r="N106" s="58"/>
      <c r="O106" s="58"/>
      <c r="P106" s="58"/>
      <c r="Q106" s="58"/>
      <c r="R106" s="58"/>
      <c r="S106" s="58"/>
    </row>
    <row r="107" spans="2:23" ht="18.75" customHeight="1">
      <c r="D107" s="58"/>
      <c r="E107" s="58"/>
      <c r="F107" s="58"/>
      <c r="G107" s="58"/>
      <c r="H107" s="58"/>
      <c r="I107" s="58"/>
      <c r="J107" s="58"/>
      <c r="K107" s="58"/>
      <c r="L107" s="58"/>
      <c r="M107" s="58"/>
      <c r="N107" s="58"/>
      <c r="O107" s="58"/>
      <c r="P107" s="58"/>
      <c r="Q107" s="58"/>
      <c r="R107" s="58"/>
      <c r="S107" s="58"/>
    </row>
    <row r="108" spans="2:23" ht="18.75" customHeight="1">
      <c r="D108" s="58"/>
      <c r="E108" s="58"/>
      <c r="F108" s="58"/>
      <c r="G108" s="58"/>
      <c r="H108" s="58"/>
      <c r="I108" s="58"/>
      <c r="J108" s="58"/>
      <c r="K108" s="58"/>
      <c r="L108" s="58"/>
      <c r="M108" s="58"/>
      <c r="N108" s="58"/>
      <c r="O108" s="58"/>
      <c r="P108" s="58"/>
      <c r="Q108" s="58"/>
      <c r="R108" s="58"/>
      <c r="S108" s="58"/>
    </row>
    <row r="109" spans="2:23" ht="18.75" customHeight="1">
      <c r="D109" s="58"/>
      <c r="E109" s="58"/>
      <c r="F109" s="58"/>
      <c r="G109" s="58"/>
      <c r="H109" s="58"/>
      <c r="I109" s="58"/>
      <c r="J109" s="58"/>
      <c r="K109" s="58"/>
      <c r="L109" s="58"/>
      <c r="M109" s="58"/>
      <c r="N109" s="58"/>
      <c r="O109" s="58"/>
      <c r="P109" s="58"/>
      <c r="Q109" s="58"/>
      <c r="R109" s="58"/>
      <c r="S109" s="58"/>
    </row>
    <row r="110" spans="2:23" ht="18.75" customHeight="1">
      <c r="D110" s="58"/>
      <c r="E110" s="58"/>
      <c r="F110" s="58"/>
      <c r="G110" s="58"/>
      <c r="H110" s="58"/>
      <c r="I110" s="58"/>
      <c r="J110" s="58"/>
      <c r="K110" s="58"/>
      <c r="L110" s="58"/>
      <c r="M110" s="58"/>
      <c r="N110" s="58"/>
      <c r="O110" s="58"/>
      <c r="P110" s="58"/>
      <c r="Q110" s="58"/>
      <c r="R110" s="58"/>
      <c r="S110" s="58"/>
    </row>
    <row r="111" spans="2:23" ht="18.75" customHeight="1">
      <c r="B111" s="40"/>
      <c r="D111" s="58"/>
      <c r="E111" s="58"/>
      <c r="F111" s="58"/>
      <c r="G111" s="58"/>
      <c r="H111" s="58"/>
      <c r="I111" s="58"/>
      <c r="J111" s="58"/>
      <c r="K111" s="58"/>
      <c r="L111" s="58"/>
      <c r="M111" s="58"/>
      <c r="N111" s="58"/>
      <c r="O111" s="58"/>
      <c r="P111" s="58"/>
      <c r="Q111" s="58"/>
      <c r="R111" s="58"/>
      <c r="S111" s="58"/>
    </row>
    <row r="112" spans="2:23" ht="18.75" customHeight="1">
      <c r="B112" s="40"/>
      <c r="C112" s="40"/>
      <c r="D112" s="40"/>
      <c r="E112" s="40"/>
      <c r="F112" s="40"/>
      <c r="G112" s="40"/>
      <c r="H112" s="40"/>
      <c r="I112" s="40"/>
      <c r="J112" s="40"/>
      <c r="K112" s="40"/>
      <c r="L112" s="40"/>
      <c r="M112" s="40"/>
      <c r="N112" s="40"/>
      <c r="O112" s="40"/>
      <c r="P112" s="40"/>
      <c r="Q112" s="40"/>
      <c r="R112" s="58"/>
      <c r="S112" s="58"/>
    </row>
    <row r="113" spans="2:23" ht="18.75" customHeight="1">
      <c r="B113" s="40"/>
      <c r="C113" s="40"/>
      <c r="D113" s="40"/>
      <c r="E113" s="40"/>
      <c r="F113" s="40"/>
      <c r="G113" s="40"/>
      <c r="H113" s="40"/>
      <c r="I113" s="40"/>
      <c r="J113" s="40"/>
      <c r="K113" s="40"/>
      <c r="L113" s="40"/>
      <c r="M113" s="40"/>
      <c r="N113" s="40"/>
      <c r="O113" s="40"/>
      <c r="P113" s="40"/>
      <c r="Q113" s="40"/>
    </row>
    <row r="114" spans="2:23" ht="18.75" customHeight="1">
      <c r="B114" s="40"/>
      <c r="C114" s="40"/>
      <c r="D114" s="40"/>
      <c r="E114" s="40"/>
      <c r="F114" s="40"/>
      <c r="G114" s="40"/>
      <c r="H114" s="40"/>
      <c r="I114" s="40"/>
      <c r="J114" s="40"/>
      <c r="K114" s="40"/>
      <c r="L114" s="40"/>
      <c r="M114" s="40"/>
      <c r="N114" s="40"/>
      <c r="O114" s="40"/>
      <c r="P114" s="40"/>
      <c r="Q114" s="40"/>
    </row>
    <row r="115" spans="2:23" ht="18.75" customHeight="1">
      <c r="B115" s="1" t="s">
        <v>114</v>
      </c>
    </row>
    <row r="116" spans="2:23" ht="18.75" customHeight="1">
      <c r="B116" s="4" t="s">
        <v>106</v>
      </c>
      <c r="C116" s="9"/>
      <c r="D116" s="5"/>
      <c r="E116" s="6"/>
      <c r="F116" s="7"/>
      <c r="G116" s="7"/>
      <c r="H116" s="7"/>
      <c r="I116" s="7"/>
      <c r="J116" s="7"/>
      <c r="K116" s="7"/>
      <c r="L116" s="7"/>
      <c r="M116" s="8"/>
      <c r="N116" s="4" t="s">
        <v>107</v>
      </c>
      <c r="O116" s="5"/>
      <c r="P116" s="6"/>
      <c r="Q116" s="7"/>
      <c r="R116" s="7"/>
      <c r="S116" s="7"/>
      <c r="T116" s="7"/>
      <c r="U116" s="7"/>
      <c r="V116" s="7"/>
      <c r="W116" s="8"/>
    </row>
    <row r="117" spans="2:23" ht="18.75" customHeight="1">
      <c r="B117" s="63" t="s">
        <v>23</v>
      </c>
      <c r="C117" s="49"/>
      <c r="D117" s="26"/>
      <c r="E117" s="64"/>
      <c r="F117" s="33" t="s">
        <v>108</v>
      </c>
      <c r="G117" s="33"/>
      <c r="H117" s="33"/>
      <c r="I117" s="33"/>
      <c r="J117" s="33"/>
      <c r="K117" s="33"/>
      <c r="L117" s="33"/>
      <c r="M117" s="33"/>
      <c r="N117" s="33"/>
      <c r="O117" s="33"/>
      <c r="P117" s="33"/>
      <c r="Q117" s="33"/>
      <c r="R117" s="33"/>
      <c r="S117" s="33"/>
      <c r="T117" s="33"/>
      <c r="U117" s="33"/>
      <c r="V117" s="33"/>
      <c r="W117" s="34"/>
    </row>
    <row r="118" spans="2:23" ht="18.75" customHeight="1">
      <c r="B118" s="65" t="s">
        <v>24</v>
      </c>
      <c r="C118" s="66"/>
      <c r="D118" s="30"/>
      <c r="E118" s="37"/>
      <c r="F118" s="38"/>
      <c r="G118" s="38" t="s">
        <v>109</v>
      </c>
      <c r="H118" s="38"/>
      <c r="I118" s="38"/>
      <c r="J118" s="38"/>
      <c r="K118" s="38"/>
      <c r="L118" s="38"/>
      <c r="M118" s="38"/>
      <c r="N118" s="38"/>
      <c r="O118" s="38"/>
      <c r="P118" s="38"/>
      <c r="Q118" s="38"/>
      <c r="R118" s="38"/>
      <c r="S118" s="38"/>
      <c r="T118" s="38"/>
      <c r="U118" s="38"/>
      <c r="V118" s="38"/>
      <c r="W118" s="39"/>
    </row>
    <row r="119" spans="2:23" ht="18.75" customHeight="1">
      <c r="B119" s="15" t="s">
        <v>105</v>
      </c>
      <c r="C119" s="67"/>
      <c r="D119" s="68"/>
      <c r="E119" s="6"/>
      <c r="F119" s="7"/>
      <c r="G119" s="7"/>
      <c r="H119" s="7"/>
      <c r="I119" s="7"/>
      <c r="J119" s="7"/>
      <c r="K119" s="7"/>
      <c r="L119" s="69"/>
      <c r="M119" s="7"/>
      <c r="N119" s="7"/>
      <c r="O119" s="7"/>
      <c r="P119" s="7"/>
      <c r="Q119" s="7"/>
      <c r="R119" s="7"/>
      <c r="S119" s="7"/>
      <c r="T119" s="7"/>
      <c r="U119" s="7"/>
      <c r="V119" s="7"/>
      <c r="W119" s="8"/>
    </row>
    <row r="120" spans="2:23" ht="18.75" customHeight="1">
      <c r="B120" s="4" t="s">
        <v>42</v>
      </c>
      <c r="C120" s="9"/>
      <c r="D120" s="5"/>
      <c r="E120" s="6"/>
      <c r="F120" s="7"/>
      <c r="G120" s="7"/>
      <c r="H120" s="7"/>
      <c r="I120" s="7"/>
      <c r="J120" s="7"/>
      <c r="K120" s="7"/>
      <c r="L120" s="21" t="s">
        <v>31</v>
      </c>
      <c r="M120" s="7"/>
      <c r="N120" s="7"/>
      <c r="O120" s="7"/>
      <c r="P120" s="7"/>
      <c r="Q120" s="7"/>
      <c r="R120" s="7"/>
      <c r="S120" s="7"/>
      <c r="T120" s="7"/>
      <c r="U120" s="7"/>
      <c r="V120" s="7"/>
      <c r="W120" s="8"/>
    </row>
    <row r="121" spans="2:23" ht="18.75" customHeight="1">
      <c r="B121" s="108" t="s">
        <v>46</v>
      </c>
      <c r="C121" s="109"/>
      <c r="D121" s="110"/>
      <c r="E121" s="4" t="s">
        <v>45</v>
      </c>
      <c r="F121" s="9"/>
      <c r="G121" s="5"/>
      <c r="H121" s="6"/>
      <c r="I121" s="7"/>
      <c r="J121" s="7"/>
      <c r="K121" s="7"/>
      <c r="L121" s="7"/>
      <c r="M121" s="7"/>
      <c r="N121" s="7"/>
      <c r="O121" s="7"/>
      <c r="P121" s="7"/>
      <c r="Q121" s="7"/>
      <c r="R121" s="7"/>
      <c r="S121" s="7"/>
      <c r="T121" s="7"/>
      <c r="U121" s="7"/>
      <c r="V121" s="7"/>
      <c r="W121" s="8"/>
    </row>
    <row r="122" spans="2:23" ht="18.75" customHeight="1">
      <c r="B122" s="111"/>
      <c r="C122" s="112"/>
      <c r="D122" s="113"/>
      <c r="E122" s="4" t="s">
        <v>16</v>
      </c>
      <c r="F122" s="9"/>
      <c r="G122" s="5"/>
      <c r="H122" s="6"/>
      <c r="I122" s="7"/>
      <c r="J122" s="7"/>
      <c r="K122" s="7"/>
      <c r="L122" s="7"/>
      <c r="M122" s="7"/>
      <c r="N122" s="7"/>
      <c r="O122" s="7"/>
      <c r="P122" s="7"/>
      <c r="Q122" s="7"/>
      <c r="R122" s="7"/>
      <c r="S122" s="7"/>
      <c r="T122" s="7"/>
      <c r="U122" s="7"/>
      <c r="V122" s="7"/>
      <c r="W122" s="8"/>
    </row>
    <row r="123" spans="2:23" ht="18.75" customHeight="1">
      <c r="B123" s="114"/>
      <c r="C123" s="115"/>
      <c r="D123" s="116"/>
      <c r="E123" s="4" t="s">
        <v>17</v>
      </c>
      <c r="F123" s="9"/>
      <c r="G123" s="5"/>
      <c r="H123" s="6"/>
      <c r="I123" s="7"/>
      <c r="J123" s="7"/>
      <c r="K123" s="7"/>
      <c r="L123" s="7"/>
      <c r="M123" s="7"/>
      <c r="N123" s="7"/>
      <c r="O123" s="7"/>
      <c r="P123" s="7"/>
      <c r="Q123" s="7"/>
      <c r="R123" s="7"/>
      <c r="S123" s="7"/>
      <c r="T123" s="7"/>
      <c r="U123" s="7"/>
      <c r="V123" s="7"/>
      <c r="W123" s="8"/>
    </row>
    <row r="124" spans="2:23" ht="18.75" customHeight="1">
      <c r="B124" s="70" t="s">
        <v>43</v>
      </c>
      <c r="C124" s="33"/>
      <c r="D124" s="33"/>
      <c r="E124" s="33"/>
      <c r="F124" s="33"/>
      <c r="G124" s="33"/>
      <c r="H124" s="33"/>
      <c r="I124" s="33"/>
      <c r="J124" s="71"/>
      <c r="K124" s="71"/>
      <c r="L124" s="71"/>
      <c r="M124" s="71"/>
      <c r="N124" s="71"/>
      <c r="O124" s="71"/>
      <c r="P124" s="71"/>
      <c r="Q124" s="71"/>
      <c r="R124" s="71"/>
      <c r="S124" s="71"/>
      <c r="T124" s="71"/>
      <c r="U124" s="71"/>
      <c r="V124" s="71"/>
      <c r="W124" s="72"/>
    </row>
    <row r="125" spans="2:23" ht="18.75" customHeight="1">
      <c r="B125" s="73"/>
      <c r="C125" s="4" t="s">
        <v>44</v>
      </c>
      <c r="D125" s="5"/>
      <c r="E125" s="138" t="s">
        <v>47</v>
      </c>
      <c r="F125" s="139"/>
      <c r="G125" s="139"/>
      <c r="H125" s="139"/>
      <c r="I125" s="140"/>
      <c r="J125" s="74"/>
      <c r="K125" s="74"/>
      <c r="L125" s="74"/>
      <c r="M125" s="75" t="s">
        <v>48</v>
      </c>
      <c r="N125" s="74"/>
      <c r="O125" s="74"/>
      <c r="P125" s="74"/>
      <c r="Q125" s="74"/>
      <c r="R125" s="74"/>
      <c r="S125" s="74"/>
      <c r="T125" s="74"/>
      <c r="U125" s="74"/>
      <c r="V125" s="74"/>
      <c r="W125" s="76"/>
    </row>
    <row r="126" spans="2:23" ht="18.75" customHeight="1">
      <c r="B126" s="73"/>
      <c r="C126" s="6"/>
      <c r="D126" s="8"/>
      <c r="E126" s="6"/>
      <c r="F126" s="7"/>
      <c r="G126" s="7"/>
      <c r="H126" s="7"/>
      <c r="I126" s="8"/>
      <c r="J126" s="74"/>
      <c r="K126" s="74"/>
      <c r="L126" s="74"/>
      <c r="M126" s="74"/>
      <c r="N126" s="74"/>
      <c r="O126" s="74"/>
      <c r="P126" s="74"/>
      <c r="Q126" s="74"/>
      <c r="R126" s="74"/>
      <c r="S126" s="74"/>
      <c r="T126" s="74"/>
      <c r="U126" s="74"/>
      <c r="V126" s="74"/>
      <c r="W126" s="36"/>
    </row>
    <row r="127" spans="2:23" ht="18.75" customHeight="1">
      <c r="B127" s="77"/>
      <c r="C127" s="37"/>
      <c r="D127" s="39"/>
      <c r="E127" s="37"/>
      <c r="F127" s="38"/>
      <c r="G127" s="38"/>
      <c r="H127" s="38"/>
      <c r="I127" s="39"/>
      <c r="J127" s="78"/>
      <c r="K127" s="78"/>
      <c r="L127" s="78"/>
      <c r="M127" s="78"/>
      <c r="N127" s="78"/>
      <c r="O127" s="78"/>
      <c r="P127" s="78"/>
      <c r="Q127" s="78"/>
      <c r="R127" s="78"/>
      <c r="S127" s="78"/>
      <c r="T127" s="78"/>
      <c r="U127" s="78"/>
      <c r="V127" s="78"/>
      <c r="W127" s="79"/>
    </row>
    <row r="128" spans="2:23" ht="18.75" customHeight="1">
      <c r="B128" s="37"/>
      <c r="C128" s="38"/>
      <c r="D128" s="38"/>
      <c r="E128" s="38"/>
      <c r="F128" s="38"/>
      <c r="G128" s="38"/>
      <c r="H128" s="38"/>
      <c r="I128" s="38"/>
      <c r="J128" s="38"/>
      <c r="K128" s="38"/>
      <c r="L128" s="38"/>
      <c r="M128" s="38"/>
      <c r="N128" s="38"/>
      <c r="O128" s="38"/>
      <c r="P128" s="38"/>
      <c r="Q128" s="38"/>
      <c r="R128" s="38"/>
      <c r="S128" s="38"/>
      <c r="T128" s="38"/>
      <c r="U128" s="38"/>
      <c r="V128" s="38"/>
      <c r="W128" s="39"/>
    </row>
    <row r="129" spans="2:23">
      <c r="B129" s="40"/>
      <c r="C129" s="40"/>
      <c r="D129" s="40"/>
      <c r="E129" s="40"/>
      <c r="F129" s="40"/>
      <c r="G129" s="40"/>
      <c r="H129" s="40"/>
      <c r="I129" s="40"/>
      <c r="J129" s="40"/>
      <c r="K129" s="40"/>
      <c r="L129" s="40"/>
      <c r="M129" s="40"/>
      <c r="N129" s="40"/>
      <c r="O129" s="40"/>
      <c r="P129" s="40"/>
      <c r="Q129" s="40"/>
      <c r="R129" s="40"/>
      <c r="S129" s="40"/>
      <c r="T129" s="40"/>
      <c r="U129" s="40"/>
      <c r="V129" s="40"/>
      <c r="W129" s="40"/>
    </row>
    <row r="130" spans="2:23" ht="18.75" customHeight="1">
      <c r="B130" s="57" t="s">
        <v>115</v>
      </c>
      <c r="C130" s="57"/>
      <c r="D130" s="57"/>
      <c r="E130" s="57" t="s">
        <v>122</v>
      </c>
      <c r="F130" s="57"/>
      <c r="G130" s="57"/>
      <c r="H130" s="57"/>
      <c r="I130" s="57"/>
      <c r="J130" s="57"/>
      <c r="K130" s="57"/>
      <c r="L130" s="57"/>
      <c r="M130" s="57"/>
      <c r="N130" s="57"/>
      <c r="O130" s="57"/>
      <c r="P130" s="57"/>
      <c r="Q130" s="57"/>
      <c r="R130" s="57"/>
      <c r="S130" s="57"/>
      <c r="T130" s="57"/>
      <c r="U130" s="57"/>
      <c r="V130" s="57"/>
    </row>
    <row r="131" spans="2:23" ht="18.75" customHeight="1">
      <c r="B131" s="57" t="s">
        <v>116</v>
      </c>
      <c r="C131" s="57"/>
      <c r="D131" s="57"/>
      <c r="E131" s="57"/>
      <c r="F131" s="57"/>
      <c r="G131" s="57"/>
      <c r="H131" s="57"/>
      <c r="I131" s="57"/>
      <c r="J131" s="57"/>
      <c r="K131" s="57"/>
      <c r="L131" s="57"/>
      <c r="M131" s="57"/>
      <c r="N131" s="57"/>
      <c r="O131" s="57"/>
      <c r="P131" s="57"/>
      <c r="Q131" s="57"/>
      <c r="R131" s="57"/>
      <c r="S131" s="57"/>
      <c r="T131" s="57"/>
      <c r="U131" s="57"/>
      <c r="V131" s="57"/>
      <c r="W131" s="40"/>
    </row>
    <row r="132" spans="2:23" ht="18.75" customHeight="1">
      <c r="B132" s="57"/>
      <c r="C132" s="57" t="s">
        <v>34</v>
      </c>
      <c r="D132" s="57"/>
      <c r="E132" s="57"/>
      <c r="F132" s="57"/>
      <c r="G132" s="57"/>
      <c r="H132" s="57"/>
      <c r="I132" s="57"/>
      <c r="J132" s="57"/>
      <c r="K132" s="57"/>
      <c r="L132" s="57"/>
      <c r="M132" s="57"/>
      <c r="N132" s="57"/>
      <c r="O132" s="57"/>
      <c r="P132" s="57"/>
      <c r="Q132" s="57"/>
      <c r="R132" s="57"/>
      <c r="S132" s="57"/>
      <c r="T132" s="57"/>
      <c r="U132" s="57"/>
      <c r="V132" s="57"/>
      <c r="W132" s="40"/>
    </row>
    <row r="133" spans="2:23" ht="18.75" customHeight="1">
      <c r="B133" s="57"/>
      <c r="C133" s="57" t="s">
        <v>35</v>
      </c>
      <c r="D133" s="57"/>
      <c r="E133" s="57"/>
      <c r="F133" s="57"/>
      <c r="G133" s="57"/>
      <c r="H133" s="57"/>
      <c r="I133" s="57"/>
      <c r="J133" s="57"/>
      <c r="K133" s="57"/>
      <c r="L133" s="57"/>
      <c r="M133" s="57"/>
      <c r="N133" s="57"/>
      <c r="O133" s="57"/>
      <c r="P133" s="57"/>
      <c r="Q133" s="57"/>
      <c r="R133" s="57"/>
      <c r="S133" s="57"/>
      <c r="T133" s="57"/>
      <c r="U133" s="57"/>
      <c r="V133" s="57"/>
      <c r="W133" s="40"/>
    </row>
    <row r="134" spans="2:23" ht="18.75" customHeight="1">
      <c r="B134" s="57"/>
      <c r="C134" s="57" t="s">
        <v>36</v>
      </c>
      <c r="D134" s="57"/>
      <c r="E134" s="57"/>
      <c r="F134" s="57"/>
      <c r="G134" s="57"/>
      <c r="H134" s="57"/>
      <c r="I134" s="57"/>
      <c r="J134" s="57"/>
      <c r="K134" s="57"/>
      <c r="L134" s="57"/>
      <c r="M134" s="57"/>
      <c r="N134" s="57"/>
      <c r="O134" s="57"/>
      <c r="P134" s="57"/>
      <c r="Q134" s="57"/>
      <c r="R134" s="57"/>
      <c r="S134" s="57"/>
      <c r="T134" s="57"/>
      <c r="U134" s="57"/>
      <c r="V134" s="57"/>
      <c r="W134" s="40"/>
    </row>
    <row r="135" spans="2:23" ht="18.75" customHeight="1">
      <c r="B135" s="57"/>
      <c r="C135" s="57" t="s">
        <v>37</v>
      </c>
      <c r="D135" s="57"/>
      <c r="E135" s="57"/>
      <c r="F135" s="57"/>
      <c r="G135" s="57"/>
      <c r="H135" s="57"/>
      <c r="I135" s="57"/>
      <c r="J135" s="57"/>
      <c r="K135" s="57"/>
      <c r="L135" s="57"/>
      <c r="M135" s="57"/>
      <c r="N135" s="57"/>
      <c r="O135" s="57"/>
      <c r="P135" s="57"/>
      <c r="Q135" s="57"/>
      <c r="R135" s="57"/>
      <c r="S135" s="57"/>
      <c r="T135" s="57"/>
      <c r="U135" s="57"/>
      <c r="V135" s="57"/>
      <c r="W135" s="40"/>
    </row>
    <row r="136" spans="2:23" ht="11.25" customHeight="1">
      <c r="B136" s="57"/>
      <c r="C136" s="57"/>
      <c r="D136" s="57"/>
      <c r="E136" s="57"/>
      <c r="F136" s="57"/>
      <c r="G136" s="57"/>
      <c r="H136" s="57"/>
      <c r="I136" s="57"/>
      <c r="J136" s="57"/>
      <c r="K136" s="57"/>
      <c r="L136" s="57"/>
      <c r="M136" s="57"/>
      <c r="N136" s="57"/>
      <c r="O136" s="57"/>
      <c r="P136" s="57"/>
      <c r="Q136" s="57"/>
      <c r="R136" s="57"/>
      <c r="S136" s="57"/>
      <c r="T136" s="57"/>
      <c r="U136" s="57"/>
      <c r="V136" s="57"/>
      <c r="W136" s="40"/>
    </row>
    <row r="137" spans="2:23" ht="18.75" customHeight="1">
      <c r="B137" s="57" t="s">
        <v>117</v>
      </c>
      <c r="C137" s="57"/>
      <c r="D137" s="57"/>
      <c r="E137" s="57"/>
      <c r="F137" s="57"/>
      <c r="G137" s="57"/>
      <c r="H137" s="57"/>
      <c r="I137" s="57"/>
      <c r="J137" s="57"/>
      <c r="K137" s="57"/>
      <c r="L137" s="57"/>
      <c r="M137" s="57"/>
      <c r="N137" s="57"/>
      <c r="O137" s="57"/>
      <c r="P137" s="57"/>
      <c r="Q137" s="57"/>
      <c r="R137" s="57"/>
      <c r="S137" s="57"/>
      <c r="T137" s="57"/>
      <c r="U137" s="57"/>
      <c r="V137" s="57"/>
      <c r="W137" s="40"/>
    </row>
    <row r="138" spans="2:23" ht="18.75" customHeight="1">
      <c r="B138" s="57"/>
      <c r="C138" s="57" t="s">
        <v>40</v>
      </c>
      <c r="D138" s="57"/>
      <c r="E138" s="57"/>
      <c r="F138" s="57"/>
      <c r="G138" s="57"/>
      <c r="H138" s="57"/>
      <c r="I138" s="57"/>
      <c r="J138" s="57"/>
      <c r="K138" s="57"/>
      <c r="L138" s="57"/>
      <c r="M138" s="57"/>
      <c r="N138" s="57"/>
      <c r="O138" s="57"/>
      <c r="P138" s="57"/>
      <c r="Q138" s="57"/>
      <c r="R138" s="57"/>
      <c r="S138" s="57"/>
      <c r="T138" s="57"/>
      <c r="U138" s="57"/>
      <c r="V138" s="57"/>
      <c r="W138" s="40"/>
    </row>
    <row r="139" spans="2:23" ht="18.75" customHeight="1">
      <c r="B139" s="57"/>
      <c r="C139" s="57" t="s">
        <v>41</v>
      </c>
      <c r="D139" s="57"/>
      <c r="E139" s="57"/>
      <c r="F139" s="57"/>
      <c r="G139" s="57"/>
      <c r="H139" s="57"/>
      <c r="I139" s="57"/>
      <c r="J139" s="57"/>
      <c r="K139" s="57"/>
      <c r="L139" s="57"/>
      <c r="M139" s="57"/>
      <c r="N139" s="57"/>
      <c r="O139" s="57"/>
      <c r="P139" s="57"/>
      <c r="Q139" s="57"/>
      <c r="R139" s="57"/>
      <c r="S139" s="57"/>
      <c r="T139" s="57"/>
      <c r="U139" s="57"/>
      <c r="V139" s="57"/>
      <c r="W139" s="40"/>
    </row>
    <row r="140" spans="2:23" ht="11.25" customHeight="1">
      <c r="B140" s="57"/>
      <c r="C140" s="57"/>
      <c r="D140" s="57"/>
      <c r="E140" s="57"/>
      <c r="F140" s="57"/>
      <c r="G140" s="57"/>
      <c r="H140" s="57"/>
      <c r="I140" s="57"/>
      <c r="J140" s="57"/>
      <c r="K140" s="57"/>
      <c r="L140" s="57"/>
      <c r="M140" s="57"/>
      <c r="N140" s="57"/>
      <c r="O140" s="57"/>
      <c r="P140" s="57"/>
      <c r="Q140" s="57"/>
      <c r="R140" s="57"/>
      <c r="S140" s="57"/>
      <c r="T140" s="57"/>
      <c r="U140" s="57"/>
      <c r="V140" s="57"/>
      <c r="W140" s="40"/>
    </row>
    <row r="141" spans="2:23" ht="18.75" customHeight="1">
      <c r="B141" s="57" t="s">
        <v>118</v>
      </c>
      <c r="C141" s="57"/>
      <c r="D141" s="57"/>
      <c r="E141" s="57"/>
      <c r="F141" s="57"/>
      <c r="G141" s="57"/>
      <c r="H141" s="57"/>
      <c r="I141" s="57"/>
      <c r="J141" s="57"/>
      <c r="K141" s="57"/>
      <c r="L141" s="57"/>
      <c r="M141" s="57"/>
      <c r="N141" s="57"/>
      <c r="O141" s="57"/>
      <c r="P141" s="57"/>
      <c r="Q141" s="57"/>
      <c r="R141" s="57"/>
      <c r="S141" s="57"/>
      <c r="T141" s="57"/>
      <c r="U141" s="57"/>
      <c r="V141" s="57"/>
      <c r="W141" s="40"/>
    </row>
    <row r="142" spans="2:23" ht="18.75" customHeight="1">
      <c r="B142" s="57"/>
      <c r="C142" s="57" t="s">
        <v>38</v>
      </c>
      <c r="D142" s="57"/>
      <c r="E142" s="57"/>
      <c r="F142" s="57"/>
      <c r="G142" s="57"/>
      <c r="H142" s="57"/>
      <c r="I142" s="57"/>
      <c r="J142" s="57"/>
      <c r="K142" s="57"/>
      <c r="L142" s="57"/>
      <c r="M142" s="57"/>
      <c r="N142" s="57"/>
      <c r="O142" s="57"/>
      <c r="P142" s="57"/>
      <c r="Q142" s="57"/>
      <c r="R142" s="57"/>
      <c r="S142" s="57"/>
      <c r="T142" s="57"/>
      <c r="U142" s="57"/>
      <c r="V142" s="57"/>
      <c r="W142" s="40"/>
    </row>
    <row r="143" spans="2:23" ht="18.75" customHeight="1">
      <c r="B143" s="57"/>
      <c r="C143" s="57" t="s">
        <v>39</v>
      </c>
      <c r="D143" s="57"/>
      <c r="E143" s="57"/>
      <c r="F143" s="57"/>
      <c r="G143" s="57"/>
      <c r="H143" s="57"/>
      <c r="I143" s="57"/>
      <c r="J143" s="57"/>
      <c r="K143" s="57"/>
      <c r="L143" s="57"/>
      <c r="M143" s="57"/>
      <c r="N143" s="57"/>
      <c r="O143" s="57"/>
      <c r="P143" s="57"/>
      <c r="Q143" s="57"/>
      <c r="R143" s="57"/>
      <c r="S143" s="57"/>
      <c r="T143" s="57"/>
      <c r="U143" s="57"/>
      <c r="V143" s="57"/>
      <c r="W143" s="40"/>
    </row>
    <row r="144" spans="2:23" ht="18.75" customHeight="1"/>
    <row r="145" spans="1:22" ht="18.75" customHeight="1">
      <c r="A145" s="1" t="s">
        <v>52</v>
      </c>
    </row>
    <row r="146" spans="1:22" ht="18.75" customHeight="1">
      <c r="C146" s="1" t="s">
        <v>65</v>
      </c>
    </row>
    <row r="147" spans="1:22" ht="18.75" customHeight="1"/>
    <row r="148" spans="1:22" ht="18.75" customHeight="1">
      <c r="A148" s="1" t="s">
        <v>53</v>
      </c>
    </row>
    <row r="149" spans="1:22" ht="18.75" customHeight="1">
      <c r="B149" s="1" t="s">
        <v>54</v>
      </c>
      <c r="C149" s="57" t="s">
        <v>129</v>
      </c>
    </row>
    <row r="150" spans="1:22" ht="18.75" customHeight="1">
      <c r="B150" s="1" t="s">
        <v>55</v>
      </c>
      <c r="C150" s="1" t="s">
        <v>60</v>
      </c>
    </row>
    <row r="151" spans="1:22" ht="18.75" customHeight="1">
      <c r="B151" s="1" t="s">
        <v>56</v>
      </c>
      <c r="C151" s="1" t="s">
        <v>61</v>
      </c>
    </row>
    <row r="152" spans="1:22" ht="18.75" customHeight="1">
      <c r="B152" s="1" t="s">
        <v>57</v>
      </c>
      <c r="C152" s="1" t="s">
        <v>62</v>
      </c>
    </row>
    <row r="153" spans="1:22" ht="18.75" customHeight="1">
      <c r="B153" s="1" t="s">
        <v>58</v>
      </c>
      <c r="C153" s="1" t="s">
        <v>63</v>
      </c>
    </row>
    <row r="154" spans="1:22" ht="18.75" customHeight="1">
      <c r="C154" s="1" t="s">
        <v>64</v>
      </c>
    </row>
    <row r="155" spans="1:22" ht="18.75" customHeight="1">
      <c r="B155" s="1" t="s">
        <v>59</v>
      </c>
      <c r="C155" s="57" t="s">
        <v>130</v>
      </c>
    </row>
    <row r="156" spans="1:22" ht="18.75" customHeight="1"/>
    <row r="157" spans="1:22" ht="18.75" customHeight="1"/>
    <row r="158" spans="1:22" ht="18.75" customHeight="1">
      <c r="A158" s="1" t="s">
        <v>119</v>
      </c>
    </row>
    <row r="159" spans="1:22" ht="18.75" customHeight="1">
      <c r="A159" s="2" t="s">
        <v>120</v>
      </c>
      <c r="B159" s="3"/>
      <c r="C159" s="3"/>
      <c r="D159" s="3"/>
      <c r="E159" s="3"/>
      <c r="F159" s="3"/>
      <c r="G159" s="3"/>
      <c r="H159" s="3"/>
      <c r="I159" s="3"/>
      <c r="J159" s="3"/>
      <c r="K159" s="3"/>
      <c r="L159" s="3"/>
      <c r="M159" s="3"/>
      <c r="N159" s="3"/>
      <c r="O159" s="3"/>
      <c r="P159" s="3"/>
      <c r="Q159" s="3"/>
      <c r="R159" s="3"/>
      <c r="S159" s="3"/>
      <c r="T159" s="3"/>
      <c r="U159" s="3"/>
      <c r="V159" s="3"/>
    </row>
    <row r="160" spans="1:22" ht="18.75" customHeight="1">
      <c r="A160" s="3"/>
      <c r="B160" s="3"/>
      <c r="C160" s="3"/>
      <c r="D160" s="3"/>
      <c r="E160" s="3"/>
      <c r="F160" s="3"/>
      <c r="G160" s="3"/>
      <c r="H160" s="3"/>
      <c r="I160" s="3"/>
      <c r="J160" s="3"/>
      <c r="K160" s="3"/>
      <c r="L160" s="3"/>
      <c r="M160" s="3"/>
      <c r="N160" s="3"/>
      <c r="O160" s="3"/>
      <c r="P160" s="3"/>
      <c r="Q160" s="3"/>
      <c r="R160" s="3"/>
      <c r="S160" s="3"/>
      <c r="T160" s="3"/>
      <c r="U160" s="3"/>
      <c r="V160" s="3"/>
    </row>
    <row r="161" spans="1:23" ht="18.75" customHeight="1">
      <c r="A161" s="1" t="s">
        <v>98</v>
      </c>
    </row>
    <row r="162" spans="1:23" ht="18.75" customHeight="1">
      <c r="B162" s="4" t="s">
        <v>1</v>
      </c>
      <c r="C162" s="5"/>
      <c r="D162" s="6"/>
      <c r="E162" s="7"/>
      <c r="F162" s="7"/>
      <c r="G162" s="8"/>
      <c r="H162" s="4" t="s">
        <v>2</v>
      </c>
      <c r="I162" s="9"/>
      <c r="J162" s="5"/>
      <c r="K162" s="10" t="s">
        <v>5</v>
      </c>
      <c r="L162" s="11"/>
      <c r="M162" s="11"/>
      <c r="N162" s="11"/>
      <c r="O162" s="12"/>
      <c r="P162" s="4" t="s">
        <v>3</v>
      </c>
      <c r="Q162" s="5"/>
      <c r="R162" s="6"/>
      <c r="S162" s="8"/>
      <c r="T162" s="4" t="s">
        <v>4</v>
      </c>
      <c r="U162" s="5"/>
      <c r="V162" s="4" t="s">
        <v>6</v>
      </c>
      <c r="W162" s="5"/>
    </row>
    <row r="163" spans="1:23" ht="18.75" customHeight="1">
      <c r="B163" s="4" t="s">
        <v>7</v>
      </c>
      <c r="C163" s="5"/>
      <c r="D163" s="13" t="s">
        <v>110</v>
      </c>
      <c r="E163" s="11"/>
      <c r="F163" s="11"/>
      <c r="G163" s="11"/>
      <c r="H163" s="11"/>
      <c r="I163" s="7"/>
      <c r="J163" s="7"/>
      <c r="K163" s="7"/>
      <c r="L163" s="7"/>
      <c r="M163" s="7"/>
      <c r="N163" s="7"/>
      <c r="O163" s="7"/>
      <c r="P163" s="7"/>
      <c r="Q163" s="7"/>
      <c r="R163" s="7"/>
      <c r="S163" s="7"/>
      <c r="T163" s="7"/>
      <c r="U163" s="7"/>
      <c r="V163" s="7"/>
      <c r="W163" s="8"/>
    </row>
    <row r="164" spans="1:23" ht="18.75" customHeight="1">
      <c r="B164" s="15" t="s">
        <v>8</v>
      </c>
      <c r="C164" s="16"/>
      <c r="D164" s="16"/>
      <c r="E164" s="16"/>
      <c r="F164" s="16"/>
      <c r="G164" s="17"/>
      <c r="H164" s="18" t="s">
        <v>14</v>
      </c>
      <c r="I164" s="14"/>
      <c r="J164" s="14"/>
      <c r="K164" s="14"/>
      <c r="L164" s="14"/>
      <c r="M164" s="19"/>
      <c r="N164" s="15" t="s">
        <v>9</v>
      </c>
      <c r="O164" s="16"/>
      <c r="P164" s="16"/>
      <c r="Q164" s="17"/>
      <c r="R164" s="20" t="s">
        <v>26</v>
      </c>
      <c r="S164" s="21"/>
      <c r="T164" s="21"/>
      <c r="U164" s="21"/>
      <c r="V164" s="21"/>
      <c r="W164" s="22"/>
    </row>
    <row r="165" spans="1:23" ht="18.75" customHeight="1">
      <c r="B165" s="15" t="s">
        <v>99</v>
      </c>
      <c r="C165" s="16"/>
      <c r="D165" s="16"/>
      <c r="E165" s="16"/>
      <c r="F165" s="16"/>
      <c r="G165" s="17"/>
      <c r="H165" s="20"/>
      <c r="I165" s="21"/>
      <c r="J165" s="21"/>
      <c r="K165" s="21"/>
      <c r="L165" s="23" t="s">
        <v>100</v>
      </c>
      <c r="M165" s="24" t="s">
        <v>101</v>
      </c>
      <c r="N165" s="15" t="s">
        <v>10</v>
      </c>
      <c r="O165" s="16"/>
      <c r="P165" s="16"/>
      <c r="Q165" s="17"/>
      <c r="R165" s="20"/>
      <c r="S165" s="21"/>
      <c r="T165" s="16" t="s">
        <v>11</v>
      </c>
      <c r="U165" s="16" t="s">
        <v>13</v>
      </c>
      <c r="V165" s="16" t="s">
        <v>12</v>
      </c>
      <c r="W165" s="22"/>
    </row>
    <row r="166" spans="1:23" ht="18.75" customHeight="1">
      <c r="B166" s="25"/>
      <c r="C166" s="26"/>
      <c r="D166" s="4" t="s">
        <v>15</v>
      </c>
      <c r="E166" s="9"/>
      <c r="F166" s="5"/>
      <c r="G166" s="6"/>
      <c r="H166" s="7"/>
      <c r="I166" s="7"/>
      <c r="J166" s="7"/>
      <c r="K166" s="7"/>
      <c r="L166" s="7"/>
      <c r="M166" s="7"/>
      <c r="N166" s="7"/>
      <c r="O166" s="7"/>
      <c r="P166" s="7"/>
      <c r="Q166" s="7"/>
      <c r="R166" s="7"/>
      <c r="S166" s="7"/>
      <c r="T166" s="7"/>
      <c r="U166" s="7"/>
      <c r="V166" s="7"/>
      <c r="W166" s="8"/>
    </row>
    <row r="167" spans="1:23" ht="18.75" customHeight="1">
      <c r="B167" s="27" t="s">
        <v>18</v>
      </c>
      <c r="C167" s="28"/>
      <c r="D167" s="4" t="s">
        <v>16</v>
      </c>
      <c r="E167" s="9"/>
      <c r="F167" s="5"/>
      <c r="G167" s="6"/>
      <c r="H167" s="7"/>
      <c r="I167" s="7"/>
      <c r="J167" s="7"/>
      <c r="K167" s="7"/>
      <c r="L167" s="7"/>
      <c r="M167" s="7"/>
      <c r="N167" s="7"/>
      <c r="O167" s="7"/>
      <c r="P167" s="7"/>
      <c r="Q167" s="7"/>
      <c r="R167" s="7"/>
      <c r="S167" s="7"/>
      <c r="T167" s="7"/>
      <c r="U167" s="7"/>
      <c r="V167" s="7"/>
      <c r="W167" s="8"/>
    </row>
    <row r="168" spans="1:23" ht="18.75" customHeight="1">
      <c r="B168" s="29"/>
      <c r="C168" s="30"/>
      <c r="D168" s="4" t="s">
        <v>17</v>
      </c>
      <c r="E168" s="9"/>
      <c r="F168" s="5"/>
      <c r="G168" s="6"/>
      <c r="H168" s="7"/>
      <c r="I168" s="7"/>
      <c r="J168" s="7"/>
      <c r="K168" s="7"/>
      <c r="L168" s="7"/>
      <c r="M168" s="7"/>
      <c r="N168" s="7"/>
      <c r="O168" s="7"/>
      <c r="P168" s="7"/>
      <c r="Q168" s="7"/>
      <c r="R168" s="7"/>
      <c r="S168" s="7"/>
      <c r="T168" s="7"/>
      <c r="U168" s="7"/>
      <c r="V168" s="7"/>
      <c r="W168" s="8"/>
    </row>
    <row r="169" spans="1:23" ht="18.75" customHeight="1"/>
    <row r="170" spans="1:23" ht="18.75" customHeight="1">
      <c r="A170" s="1" t="s">
        <v>123</v>
      </c>
    </row>
    <row r="171" spans="1:23" ht="18.75" customHeight="1">
      <c r="B171" s="1" t="s">
        <v>102</v>
      </c>
      <c r="G171" s="40"/>
      <c r="M171" s="38"/>
    </row>
    <row r="172" spans="1:23" ht="18.75" customHeight="1">
      <c r="B172" s="117" t="s">
        <v>70</v>
      </c>
      <c r="C172" s="118"/>
      <c r="D172" s="118"/>
      <c r="E172" s="131"/>
      <c r="F172" s="6"/>
      <c r="G172" s="7"/>
      <c r="H172" s="7"/>
      <c r="I172" s="33"/>
      <c r="J172" s="42"/>
      <c r="K172" s="9"/>
      <c r="L172" s="9"/>
      <c r="M172" s="9"/>
      <c r="N172" s="4" t="s">
        <v>27</v>
      </c>
      <c r="O172" s="5"/>
      <c r="P172" s="157"/>
      <c r="Q172" s="158"/>
      <c r="R172" s="159"/>
      <c r="S172" s="7" t="s">
        <v>33</v>
      </c>
      <c r="T172" s="160" t="str">
        <f>IF(P172="","",P172/100)</f>
        <v/>
      </c>
      <c r="U172" s="160"/>
      <c r="V172" s="160"/>
      <c r="W172" s="8" t="s">
        <v>81</v>
      </c>
    </row>
    <row r="173" spans="1:23" ht="18.75" customHeight="1">
      <c r="B173" s="117" t="s">
        <v>69</v>
      </c>
      <c r="C173" s="118"/>
      <c r="D173" s="118"/>
      <c r="E173" s="131"/>
      <c r="F173" s="6"/>
      <c r="G173" s="7"/>
      <c r="H173" s="7"/>
      <c r="I173" s="33"/>
      <c r="J173" s="42"/>
      <c r="K173" s="9"/>
      <c r="L173" s="9"/>
      <c r="M173" s="9"/>
      <c r="N173" s="4" t="s">
        <v>27</v>
      </c>
      <c r="O173" s="5"/>
      <c r="P173" s="157"/>
      <c r="Q173" s="158"/>
      <c r="R173" s="159"/>
      <c r="S173" s="7" t="s">
        <v>33</v>
      </c>
      <c r="T173" s="160" t="str">
        <f>IF(P173="","",P173/100)</f>
        <v/>
      </c>
      <c r="U173" s="160"/>
      <c r="V173" s="160"/>
      <c r="W173" s="8" t="s">
        <v>81</v>
      </c>
    </row>
    <row r="174" spans="1:23" ht="18.75" customHeight="1">
      <c r="B174" s="108" t="s">
        <v>68</v>
      </c>
      <c r="C174" s="109"/>
      <c r="D174" s="109"/>
      <c r="E174" s="110"/>
      <c r="F174" s="44" t="s">
        <v>49</v>
      </c>
      <c r="G174" s="45"/>
      <c r="H174" s="45"/>
      <c r="I174" s="45"/>
      <c r="J174" s="45"/>
      <c r="K174" s="45"/>
      <c r="L174" s="45"/>
      <c r="M174" s="46"/>
      <c r="N174" s="45"/>
      <c r="O174" s="45"/>
      <c r="P174" s="46"/>
      <c r="Q174" s="46"/>
      <c r="R174" s="46"/>
      <c r="S174" s="45"/>
      <c r="T174" s="45"/>
      <c r="U174" s="45"/>
      <c r="V174" s="45"/>
      <c r="W174" s="47"/>
    </row>
    <row r="175" spans="1:23" ht="18.75" customHeight="1">
      <c r="B175" s="114"/>
      <c r="C175" s="115"/>
      <c r="D175" s="115"/>
      <c r="E175" s="116"/>
      <c r="F175" s="37"/>
      <c r="G175" s="38" t="s">
        <v>50</v>
      </c>
      <c r="H175" s="38"/>
      <c r="I175" s="38"/>
      <c r="J175" s="38"/>
      <c r="K175" s="38" t="s">
        <v>51</v>
      </c>
      <c r="L175" s="38"/>
      <c r="M175" s="38"/>
      <c r="N175" s="38"/>
      <c r="O175" s="38"/>
      <c r="P175" s="38"/>
      <c r="Q175" s="38"/>
      <c r="R175" s="38"/>
      <c r="S175" s="38"/>
      <c r="T175" s="38"/>
      <c r="U175" s="38"/>
      <c r="V175" s="38"/>
      <c r="W175" s="39"/>
    </row>
    <row r="176" spans="1:23" ht="18.75" customHeight="1">
      <c r="B176" s="148" t="s">
        <v>25</v>
      </c>
      <c r="C176" s="149"/>
      <c r="D176" s="149"/>
      <c r="E176" s="150"/>
      <c r="F176" s="48" t="s">
        <v>29</v>
      </c>
      <c r="G176" s="49"/>
      <c r="H176" s="33"/>
      <c r="I176" s="33"/>
      <c r="J176" s="33"/>
      <c r="K176" s="33"/>
      <c r="L176" s="33"/>
      <c r="M176" s="33"/>
      <c r="N176" s="33"/>
      <c r="O176" s="33"/>
      <c r="P176" s="33"/>
      <c r="Q176" s="33"/>
      <c r="R176" s="33"/>
      <c r="S176" s="33"/>
      <c r="T176" s="33"/>
      <c r="U176" s="33"/>
      <c r="V176" s="33"/>
      <c r="W176" s="34"/>
    </row>
    <row r="177" spans="2:23" ht="18.75" customHeight="1">
      <c r="B177" s="151"/>
      <c r="C177" s="152"/>
      <c r="D177" s="152"/>
      <c r="E177" s="153"/>
      <c r="F177" s="50" t="s">
        <v>30</v>
      </c>
      <c r="G177" s="3"/>
      <c r="W177" s="36"/>
    </row>
    <row r="178" spans="2:23" ht="18.75" customHeight="1">
      <c r="B178" s="154"/>
      <c r="C178" s="155"/>
      <c r="D178" s="155"/>
      <c r="E178" s="156"/>
      <c r="F178" s="50" t="s">
        <v>28</v>
      </c>
      <c r="G178" s="3"/>
      <c r="J178" s="38"/>
      <c r="K178" s="38"/>
      <c r="L178" s="38"/>
      <c r="M178" s="38"/>
      <c r="N178" s="38"/>
      <c r="O178" s="38"/>
      <c r="P178" s="38"/>
      <c r="Q178" s="38"/>
      <c r="R178" s="38"/>
      <c r="S178" s="38"/>
      <c r="T178" s="38"/>
      <c r="U178" s="38"/>
      <c r="V178" s="38"/>
      <c r="W178" s="39"/>
    </row>
    <row r="179" spans="2:23" ht="18.75" customHeight="1">
      <c r="B179" s="117" t="s">
        <v>85</v>
      </c>
      <c r="C179" s="118"/>
      <c r="D179" s="118"/>
      <c r="E179" s="131"/>
      <c r="F179" s="161"/>
      <c r="G179" s="162"/>
      <c r="H179" s="162"/>
      <c r="I179" s="163"/>
      <c r="J179" s="80"/>
      <c r="K179" s="7" t="s">
        <v>31</v>
      </c>
      <c r="L179" s="7" t="s">
        <v>32</v>
      </c>
      <c r="M179" s="7"/>
      <c r="N179" s="7"/>
      <c r="O179" s="7"/>
      <c r="P179" s="7"/>
      <c r="Q179" s="7"/>
      <c r="R179" s="164" t="str">
        <f>IF(P172="","",F179/P172*1000)</f>
        <v/>
      </c>
      <c r="S179" s="164"/>
      <c r="T179" s="164"/>
      <c r="U179" s="53"/>
      <c r="V179" s="7" t="s">
        <v>31</v>
      </c>
      <c r="W179" s="8"/>
    </row>
    <row r="180" spans="2:23" ht="18.75" customHeight="1">
      <c r="B180" s="117" t="s">
        <v>86</v>
      </c>
      <c r="C180" s="118"/>
      <c r="D180" s="118"/>
      <c r="E180" s="131"/>
      <c r="F180" s="165"/>
      <c r="G180" s="164"/>
      <c r="H180" s="164"/>
      <c r="I180" s="166"/>
      <c r="J180" s="53"/>
      <c r="K180" s="7" t="s">
        <v>31</v>
      </c>
      <c r="L180" s="7" t="s">
        <v>32</v>
      </c>
      <c r="M180" s="7"/>
      <c r="N180" s="7"/>
      <c r="O180" s="7"/>
      <c r="P180" s="7"/>
      <c r="Q180" s="7"/>
      <c r="R180" s="164" t="str">
        <f>IF(P173="","",F180/P173*1000)</f>
        <v/>
      </c>
      <c r="S180" s="164"/>
      <c r="T180" s="164"/>
      <c r="U180" s="53"/>
      <c r="V180" s="7" t="s">
        <v>31</v>
      </c>
      <c r="W180" s="8"/>
    </row>
    <row r="181" spans="2:23" ht="18.75" customHeight="1"/>
    <row r="182" spans="2:23" ht="18.75" customHeight="1">
      <c r="B182" s="1" t="s">
        <v>87</v>
      </c>
      <c r="H182" s="40"/>
      <c r="M182" s="38"/>
      <c r="P182" s="38"/>
      <c r="Q182" s="38"/>
      <c r="R182" s="38"/>
    </row>
    <row r="183" spans="2:23" ht="18.75" customHeight="1">
      <c r="B183" s="117" t="s">
        <v>111</v>
      </c>
      <c r="C183" s="118"/>
      <c r="D183" s="118"/>
      <c r="E183" s="131"/>
      <c r="F183" s="6"/>
      <c r="G183" s="55" t="s">
        <v>112</v>
      </c>
      <c r="H183" s="21"/>
      <c r="I183" s="56"/>
      <c r="J183" s="55"/>
      <c r="K183" s="16"/>
      <c r="L183" s="16"/>
      <c r="M183" s="9"/>
      <c r="N183" s="4" t="s">
        <v>27</v>
      </c>
      <c r="O183" s="5"/>
      <c r="P183" s="167"/>
      <c r="Q183" s="168"/>
      <c r="R183" s="169"/>
      <c r="S183" s="7" t="s">
        <v>33</v>
      </c>
      <c r="T183" s="160" t="str">
        <f>IF(P183="","",P183/100)</f>
        <v/>
      </c>
      <c r="U183" s="160"/>
      <c r="V183" s="160"/>
      <c r="W183" s="8" t="s">
        <v>81</v>
      </c>
    </row>
    <row r="184" spans="2:23" ht="18.75" customHeight="1">
      <c r="B184" s="108" t="s">
        <v>88</v>
      </c>
      <c r="C184" s="109"/>
      <c r="D184" s="109"/>
      <c r="E184" s="110"/>
      <c r="F184" s="48" t="s">
        <v>29</v>
      </c>
      <c r="G184" s="49"/>
      <c r="H184" s="33"/>
      <c r="I184" s="33"/>
      <c r="J184" s="33"/>
      <c r="K184" s="33"/>
      <c r="L184" s="33"/>
      <c r="M184" s="33"/>
      <c r="N184" s="33"/>
      <c r="O184" s="33"/>
      <c r="T184" s="33"/>
      <c r="U184" s="33"/>
      <c r="V184" s="33"/>
      <c r="W184" s="34"/>
    </row>
    <row r="185" spans="2:23" ht="18.75" customHeight="1">
      <c r="B185" s="111"/>
      <c r="C185" s="112"/>
      <c r="D185" s="112"/>
      <c r="E185" s="113"/>
      <c r="F185" s="50" t="s">
        <v>30</v>
      </c>
      <c r="G185" s="3"/>
      <c r="W185" s="36"/>
    </row>
    <row r="186" spans="2:23" ht="18.75" customHeight="1">
      <c r="B186" s="114"/>
      <c r="C186" s="115"/>
      <c r="D186" s="115"/>
      <c r="E186" s="116"/>
      <c r="F186" s="81" t="s">
        <v>28</v>
      </c>
      <c r="G186" s="66"/>
      <c r="H186" s="38"/>
      <c r="I186" s="38"/>
      <c r="J186" s="38"/>
      <c r="K186" s="38"/>
      <c r="L186" s="38"/>
      <c r="M186" s="38"/>
      <c r="N186" s="38"/>
      <c r="O186" s="38"/>
      <c r="P186" s="38"/>
      <c r="Q186" s="38"/>
      <c r="R186" s="38"/>
      <c r="S186" s="38"/>
      <c r="T186" s="38"/>
      <c r="U186" s="38"/>
      <c r="V186" s="38"/>
      <c r="W186" s="39"/>
    </row>
    <row r="187" spans="2:23" ht="18.75" customHeight="1">
      <c r="B187" s="117" t="s">
        <v>75</v>
      </c>
      <c r="C187" s="118"/>
      <c r="D187" s="118"/>
      <c r="E187" s="131"/>
      <c r="F187" s="165"/>
      <c r="G187" s="164"/>
      <c r="H187" s="164"/>
      <c r="I187" s="166"/>
      <c r="J187" s="53"/>
      <c r="K187" s="7" t="s">
        <v>31</v>
      </c>
      <c r="L187" s="7" t="s">
        <v>32</v>
      </c>
      <c r="M187" s="7"/>
      <c r="N187" s="7"/>
      <c r="O187" s="7"/>
      <c r="P187" s="7"/>
      <c r="Q187" s="7"/>
      <c r="R187" s="164" t="str">
        <f>IF(P183="","",F187/P183*1000)</f>
        <v/>
      </c>
      <c r="S187" s="164"/>
      <c r="T187" s="164"/>
      <c r="U187" s="53"/>
      <c r="V187" s="7" t="s">
        <v>31</v>
      </c>
      <c r="W187" s="8"/>
    </row>
    <row r="188" spans="2:23" ht="18.75" customHeight="1"/>
    <row r="189" spans="2:23" ht="18.75" customHeight="1">
      <c r="B189" s="1" t="s">
        <v>94</v>
      </c>
      <c r="G189" s="40"/>
      <c r="M189" s="38"/>
    </row>
    <row r="190" spans="2:23" ht="18.75" customHeight="1">
      <c r="B190" s="117" t="s">
        <v>113</v>
      </c>
      <c r="C190" s="118"/>
      <c r="D190" s="118"/>
      <c r="E190" s="131"/>
      <c r="F190" s="6"/>
      <c r="G190" s="7"/>
      <c r="H190" s="7"/>
      <c r="I190" s="33"/>
      <c r="J190" s="42"/>
      <c r="K190" s="9"/>
      <c r="L190" s="9"/>
      <c r="M190" s="9"/>
      <c r="N190" s="9"/>
      <c r="O190" s="9"/>
      <c r="P190" s="59"/>
      <c r="Q190" s="59"/>
      <c r="R190" s="59"/>
      <c r="S190" s="7"/>
      <c r="T190" s="60"/>
      <c r="U190" s="60"/>
      <c r="V190" s="60"/>
      <c r="W190" s="8"/>
    </row>
    <row r="191" spans="2:23" ht="18.75" customHeight="1">
      <c r="B191" s="108" t="s">
        <v>95</v>
      </c>
      <c r="C191" s="109"/>
      <c r="D191" s="109"/>
      <c r="E191" s="110"/>
      <c r="F191" s="48" t="s">
        <v>29</v>
      </c>
      <c r="G191" s="49"/>
      <c r="H191" s="33"/>
      <c r="I191" s="33"/>
      <c r="J191" s="33"/>
      <c r="K191" s="33"/>
      <c r="L191" s="33"/>
      <c r="M191" s="33"/>
      <c r="N191" s="33"/>
      <c r="O191" s="33"/>
      <c r="P191" s="33"/>
      <c r="Q191" s="33"/>
      <c r="R191" s="33"/>
      <c r="S191" s="33"/>
      <c r="T191" s="33"/>
      <c r="U191" s="33"/>
      <c r="V191" s="33"/>
      <c r="W191" s="34"/>
    </row>
    <row r="192" spans="2:23" ht="18.75" customHeight="1">
      <c r="B192" s="111"/>
      <c r="C192" s="112"/>
      <c r="D192" s="112"/>
      <c r="E192" s="113"/>
      <c r="F192" s="50" t="s">
        <v>30</v>
      </c>
      <c r="G192" s="3"/>
      <c r="W192" s="36"/>
    </row>
    <row r="193" spans="2:23" ht="18.75" customHeight="1">
      <c r="B193" s="114"/>
      <c r="C193" s="115"/>
      <c r="D193" s="115"/>
      <c r="E193" s="116"/>
      <c r="F193" s="81" t="s">
        <v>28</v>
      </c>
      <c r="G193" s="66"/>
      <c r="H193" s="38"/>
      <c r="I193" s="38"/>
      <c r="J193" s="38"/>
      <c r="K193" s="38"/>
      <c r="L193" s="38"/>
      <c r="M193" s="38"/>
      <c r="N193" s="38"/>
      <c r="O193" s="38"/>
      <c r="P193" s="38"/>
      <c r="Q193" s="38"/>
      <c r="S193" s="38"/>
      <c r="T193" s="38"/>
      <c r="U193" s="38"/>
      <c r="V193" s="38"/>
      <c r="W193" s="39"/>
    </row>
    <row r="194" spans="2:23" ht="18.75" customHeight="1">
      <c r="B194" s="117" t="s">
        <v>96</v>
      </c>
      <c r="C194" s="118"/>
      <c r="D194" s="118"/>
      <c r="E194" s="131"/>
      <c r="F194" s="165"/>
      <c r="G194" s="164"/>
      <c r="H194" s="164"/>
      <c r="I194" s="166"/>
      <c r="J194" s="82"/>
      <c r="K194" s="7" t="s">
        <v>31</v>
      </c>
      <c r="L194" s="7"/>
      <c r="M194" s="7"/>
      <c r="N194" s="124" t="s">
        <v>66</v>
      </c>
      <c r="O194" s="170"/>
      <c r="P194" s="124"/>
      <c r="Q194" s="170"/>
      <c r="R194" s="62" t="s">
        <v>67</v>
      </c>
      <c r="S194" s="62"/>
      <c r="T194" s="62"/>
      <c r="U194" s="53"/>
      <c r="V194" s="7"/>
      <c r="W194" s="8"/>
    </row>
    <row r="195" spans="2:23" ht="18.75" customHeight="1">
      <c r="O195" s="33"/>
    </row>
    <row r="196" spans="2:23" ht="18.75" customHeight="1"/>
    <row r="197" spans="2:23" ht="18.75" customHeight="1"/>
    <row r="198" spans="2:23" ht="18.75" customHeight="1"/>
    <row r="199" spans="2:23" ht="18.75" customHeight="1"/>
    <row r="200" spans="2:23" ht="18.75" customHeight="1">
      <c r="B200" s="1" t="s">
        <v>114</v>
      </c>
    </row>
    <row r="201" spans="2:23" ht="18.75" customHeight="1">
      <c r="B201" s="4" t="s">
        <v>106</v>
      </c>
      <c r="C201" s="9"/>
      <c r="D201" s="5"/>
      <c r="E201" s="6"/>
      <c r="F201" s="7"/>
      <c r="G201" s="7"/>
      <c r="H201" s="7"/>
      <c r="I201" s="7"/>
      <c r="J201" s="7"/>
      <c r="K201" s="7"/>
      <c r="L201" s="7"/>
      <c r="M201" s="8"/>
      <c r="N201" s="4" t="s">
        <v>107</v>
      </c>
      <c r="O201" s="5"/>
      <c r="P201" s="6"/>
      <c r="Q201" s="7"/>
      <c r="R201" s="7"/>
      <c r="S201" s="7"/>
      <c r="T201" s="7"/>
      <c r="U201" s="7"/>
      <c r="V201" s="7"/>
      <c r="W201" s="8"/>
    </row>
    <row r="202" spans="2:23" ht="18.75" customHeight="1">
      <c r="B202" s="63" t="s">
        <v>23</v>
      </c>
      <c r="C202" s="49"/>
      <c r="D202" s="26"/>
      <c r="E202" s="64"/>
      <c r="F202" s="33" t="s">
        <v>108</v>
      </c>
      <c r="G202" s="33"/>
      <c r="H202" s="33"/>
      <c r="I202" s="33"/>
      <c r="J202" s="33"/>
      <c r="K202" s="33"/>
      <c r="L202" s="33"/>
      <c r="M202" s="33"/>
      <c r="N202" s="33"/>
      <c r="O202" s="33"/>
      <c r="P202" s="33"/>
      <c r="Q202" s="33"/>
      <c r="R202" s="33"/>
      <c r="S202" s="33"/>
      <c r="T202" s="33"/>
      <c r="U202" s="33"/>
      <c r="V202" s="33"/>
      <c r="W202" s="34"/>
    </row>
    <row r="203" spans="2:23" ht="18.75" customHeight="1">
      <c r="B203" s="65" t="s">
        <v>24</v>
      </c>
      <c r="C203" s="66"/>
      <c r="D203" s="30"/>
      <c r="E203" s="37"/>
      <c r="F203" s="38"/>
      <c r="G203" s="38" t="s">
        <v>109</v>
      </c>
      <c r="H203" s="38"/>
      <c r="I203" s="38"/>
      <c r="J203" s="38"/>
      <c r="K203" s="38"/>
      <c r="L203" s="38"/>
      <c r="M203" s="38"/>
      <c r="N203" s="38"/>
      <c r="O203" s="38"/>
      <c r="P203" s="38"/>
      <c r="Q203" s="38"/>
      <c r="R203" s="38"/>
      <c r="S203" s="38"/>
      <c r="T203" s="38"/>
      <c r="U203" s="38"/>
      <c r="V203" s="38"/>
      <c r="W203" s="39"/>
    </row>
    <row r="204" spans="2:23" ht="18.75" customHeight="1">
      <c r="B204" s="15" t="s">
        <v>105</v>
      </c>
      <c r="C204" s="67"/>
      <c r="D204" s="68"/>
      <c r="E204" s="6"/>
      <c r="F204" s="7"/>
      <c r="G204" s="7"/>
      <c r="H204" s="7"/>
      <c r="I204" s="7"/>
      <c r="J204" s="7"/>
      <c r="K204" s="7"/>
      <c r="L204" s="69"/>
      <c r="M204" s="7"/>
      <c r="N204" s="7"/>
      <c r="O204" s="7"/>
      <c r="P204" s="7"/>
      <c r="Q204" s="7"/>
      <c r="R204" s="7"/>
      <c r="S204" s="7"/>
      <c r="T204" s="7"/>
      <c r="U204" s="7"/>
      <c r="V204" s="7"/>
      <c r="W204" s="8"/>
    </row>
    <row r="205" spans="2:23" ht="18.75" customHeight="1">
      <c r="B205" s="4" t="s">
        <v>42</v>
      </c>
      <c r="C205" s="9"/>
      <c r="D205" s="5"/>
      <c r="E205" s="6"/>
      <c r="F205" s="7"/>
      <c r="G205" s="7"/>
      <c r="H205" s="7"/>
      <c r="I205" s="7"/>
      <c r="J205" s="7"/>
      <c r="K205" s="7"/>
      <c r="L205" s="21" t="s">
        <v>31</v>
      </c>
      <c r="M205" s="7"/>
      <c r="N205" s="7"/>
      <c r="O205" s="7"/>
      <c r="P205" s="7"/>
      <c r="Q205" s="7"/>
      <c r="R205" s="7"/>
      <c r="S205" s="7"/>
      <c r="T205" s="7"/>
      <c r="U205" s="7"/>
      <c r="V205" s="7"/>
      <c r="W205" s="8"/>
    </row>
    <row r="206" spans="2:23" ht="18.75" customHeight="1">
      <c r="B206" s="108" t="s">
        <v>46</v>
      </c>
      <c r="C206" s="109"/>
      <c r="D206" s="110"/>
      <c r="E206" s="4" t="s">
        <v>45</v>
      </c>
      <c r="F206" s="9"/>
      <c r="G206" s="5"/>
      <c r="H206" s="6"/>
      <c r="I206" s="7"/>
      <c r="J206" s="7"/>
      <c r="K206" s="7"/>
      <c r="L206" s="7"/>
      <c r="M206" s="7"/>
      <c r="N206" s="7"/>
      <c r="O206" s="7"/>
      <c r="P206" s="7"/>
      <c r="Q206" s="7"/>
      <c r="R206" s="7"/>
      <c r="S206" s="7"/>
      <c r="T206" s="7"/>
      <c r="U206" s="7"/>
      <c r="V206" s="7"/>
      <c r="W206" s="8"/>
    </row>
    <row r="207" spans="2:23" ht="18.75" customHeight="1">
      <c r="B207" s="111"/>
      <c r="C207" s="112"/>
      <c r="D207" s="113"/>
      <c r="E207" s="4" t="s">
        <v>16</v>
      </c>
      <c r="F207" s="9"/>
      <c r="G207" s="5"/>
      <c r="H207" s="6"/>
      <c r="I207" s="7"/>
      <c r="J207" s="7"/>
      <c r="K207" s="7"/>
      <c r="L207" s="7"/>
      <c r="M207" s="7"/>
      <c r="N207" s="7"/>
      <c r="O207" s="7"/>
      <c r="P207" s="7"/>
      <c r="Q207" s="7"/>
      <c r="R207" s="7"/>
      <c r="S207" s="7"/>
      <c r="T207" s="7"/>
      <c r="U207" s="7"/>
      <c r="V207" s="7"/>
      <c r="W207" s="8"/>
    </row>
    <row r="208" spans="2:23" ht="18.75" customHeight="1">
      <c r="B208" s="114"/>
      <c r="C208" s="115"/>
      <c r="D208" s="116"/>
      <c r="E208" s="4" t="s">
        <v>17</v>
      </c>
      <c r="F208" s="9"/>
      <c r="G208" s="5"/>
      <c r="H208" s="6"/>
      <c r="I208" s="7"/>
      <c r="J208" s="7"/>
      <c r="K208" s="7"/>
      <c r="L208" s="7"/>
      <c r="M208" s="7"/>
      <c r="N208" s="7"/>
      <c r="O208" s="7"/>
      <c r="P208" s="7"/>
      <c r="Q208" s="7"/>
      <c r="R208" s="7"/>
      <c r="S208" s="7"/>
      <c r="T208" s="7"/>
      <c r="U208" s="7"/>
      <c r="V208" s="7"/>
      <c r="W208" s="8"/>
    </row>
    <row r="209" spans="1:23" ht="18.75" customHeight="1">
      <c r="B209" s="70" t="s">
        <v>43</v>
      </c>
      <c r="C209" s="33"/>
      <c r="D209" s="33"/>
      <c r="E209" s="33"/>
      <c r="F209" s="33"/>
      <c r="G209" s="33"/>
      <c r="H209" s="33"/>
      <c r="I209" s="33"/>
      <c r="J209" s="71"/>
      <c r="K209" s="71"/>
      <c r="L209" s="71"/>
      <c r="M209" s="71"/>
      <c r="N209" s="71"/>
      <c r="O209" s="71"/>
      <c r="P209" s="71"/>
      <c r="Q209" s="71"/>
      <c r="R209" s="71"/>
      <c r="S209" s="71"/>
      <c r="T209" s="71"/>
      <c r="U209" s="71"/>
      <c r="V209" s="71"/>
      <c r="W209" s="72"/>
    </row>
    <row r="210" spans="1:23" ht="18.75" customHeight="1">
      <c r="B210" s="73"/>
      <c r="C210" s="4" t="s">
        <v>44</v>
      </c>
      <c r="D210" s="5"/>
      <c r="E210" s="138" t="s">
        <v>47</v>
      </c>
      <c r="F210" s="139"/>
      <c r="G210" s="139"/>
      <c r="H210" s="139"/>
      <c r="I210" s="140"/>
      <c r="J210" s="74"/>
      <c r="K210" s="74"/>
      <c r="L210" s="74"/>
      <c r="M210" s="75" t="s">
        <v>48</v>
      </c>
      <c r="N210" s="74"/>
      <c r="O210" s="74"/>
      <c r="P210" s="74"/>
      <c r="Q210" s="74"/>
      <c r="R210" s="74"/>
      <c r="S210" s="74"/>
      <c r="T210" s="74"/>
      <c r="U210" s="74"/>
      <c r="V210" s="74"/>
      <c r="W210" s="76"/>
    </row>
    <row r="211" spans="1:23" ht="18.75" customHeight="1">
      <c r="B211" s="73"/>
      <c r="C211" s="6"/>
      <c r="D211" s="8"/>
      <c r="E211" s="6"/>
      <c r="F211" s="7"/>
      <c r="G211" s="7"/>
      <c r="H211" s="7"/>
      <c r="I211" s="8"/>
      <c r="J211" s="74"/>
      <c r="K211" s="74"/>
      <c r="L211" s="74"/>
      <c r="M211" s="74"/>
      <c r="N211" s="74"/>
      <c r="O211" s="74"/>
      <c r="P211" s="74"/>
      <c r="Q211" s="74"/>
      <c r="R211" s="74"/>
      <c r="S211" s="74"/>
      <c r="T211" s="74"/>
      <c r="U211" s="74"/>
      <c r="V211" s="74"/>
      <c r="W211" s="36"/>
    </row>
    <row r="212" spans="1:23" ht="18.75" customHeight="1">
      <c r="B212" s="77"/>
      <c r="C212" s="37"/>
      <c r="D212" s="39"/>
      <c r="E212" s="37"/>
      <c r="F212" s="38"/>
      <c r="G212" s="38"/>
      <c r="H212" s="38"/>
      <c r="I212" s="39"/>
      <c r="J212" s="78"/>
      <c r="K212" s="78"/>
      <c r="L212" s="78"/>
      <c r="M212" s="78"/>
      <c r="N212" s="78"/>
      <c r="O212" s="78"/>
      <c r="P212" s="78"/>
      <c r="Q212" s="78"/>
      <c r="R212" s="78"/>
      <c r="S212" s="78"/>
      <c r="T212" s="78"/>
      <c r="U212" s="78"/>
      <c r="V212" s="78"/>
      <c r="W212" s="79"/>
    </row>
    <row r="213" spans="1:23" ht="18.75" customHeight="1">
      <c r="B213" s="37"/>
      <c r="C213" s="38"/>
      <c r="D213" s="38"/>
      <c r="E213" s="38"/>
      <c r="F213" s="38"/>
      <c r="G213" s="38"/>
      <c r="H213" s="38"/>
      <c r="I213" s="38"/>
      <c r="J213" s="38"/>
      <c r="K213" s="38"/>
      <c r="L213" s="38"/>
      <c r="M213" s="38"/>
      <c r="N213" s="38"/>
      <c r="O213" s="38"/>
      <c r="P213" s="38"/>
      <c r="Q213" s="38"/>
      <c r="R213" s="38"/>
      <c r="S213" s="38"/>
      <c r="T213" s="38"/>
      <c r="U213" s="38"/>
      <c r="V213" s="38"/>
      <c r="W213" s="39"/>
    </row>
    <row r="214" spans="1:23" ht="18.75" customHeight="1">
      <c r="B214" s="1" t="s">
        <v>126</v>
      </c>
    </row>
    <row r="215" spans="1:23" ht="18.75" customHeight="1"/>
    <row r="216" spans="1:23" ht="18.75" customHeight="1">
      <c r="A216" s="1" t="s">
        <v>127</v>
      </c>
    </row>
    <row r="217" spans="1:23" ht="18.75" customHeight="1">
      <c r="C217" s="1" t="s">
        <v>65</v>
      </c>
    </row>
    <row r="218" spans="1:23" ht="18.75" customHeight="1"/>
    <row r="219" spans="1:23" ht="18.75" customHeight="1"/>
    <row r="220" spans="1:23" ht="18.75" customHeight="1"/>
    <row r="221" spans="1:23" ht="18.75" customHeight="1"/>
    <row r="222" spans="1:23" ht="18.75" customHeight="1"/>
    <row r="223" spans="1:23" ht="18.75" customHeight="1"/>
    <row r="224" spans="1:23"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sheetData>
  <sheetProtection algorithmName="SHA-512" hashValue="88hXzzwq3ObrHHFQjwgxfLdzQR6wVD7b1PIdHUR/vJTtMQ5XiKZpJ43sefzTltGqAqdTIfBirxeW+NunsZet1w==" saltValue="X1YWwQ5t/SNoHOdPSPhOtA==" spinCount="100000" sheet="1" objects="1" scenarios="1"/>
  <mergeCells count="94">
    <mergeCell ref="B206:D208"/>
    <mergeCell ref="E210:I210"/>
    <mergeCell ref="B191:E193"/>
    <mergeCell ref="B194:E194"/>
    <mergeCell ref="F194:I194"/>
    <mergeCell ref="N194:O194"/>
    <mergeCell ref="P194:Q194"/>
    <mergeCell ref="B184:E186"/>
    <mergeCell ref="B187:E187"/>
    <mergeCell ref="F187:I187"/>
    <mergeCell ref="R187:T187"/>
    <mergeCell ref="B190:E190"/>
    <mergeCell ref="B180:E180"/>
    <mergeCell ref="F180:I180"/>
    <mergeCell ref="R180:T180"/>
    <mergeCell ref="B183:E183"/>
    <mergeCell ref="P183:R183"/>
    <mergeCell ref="T183:V183"/>
    <mergeCell ref="B174:E175"/>
    <mergeCell ref="B176:E178"/>
    <mergeCell ref="B179:E179"/>
    <mergeCell ref="F179:I179"/>
    <mergeCell ref="R179:T179"/>
    <mergeCell ref="B172:E172"/>
    <mergeCell ref="P172:R172"/>
    <mergeCell ref="T172:V172"/>
    <mergeCell ref="B173:E173"/>
    <mergeCell ref="P173:R173"/>
    <mergeCell ref="T173:V173"/>
    <mergeCell ref="B39:E41"/>
    <mergeCell ref="B42:E42"/>
    <mergeCell ref="B35:E35"/>
    <mergeCell ref="B36:E36"/>
    <mergeCell ref="B37:E38"/>
    <mergeCell ref="E125:I125"/>
    <mergeCell ref="B121:D123"/>
    <mergeCell ref="P35:R35"/>
    <mergeCell ref="P36:R36"/>
    <mergeCell ref="T35:V35"/>
    <mergeCell ref="T36:V36"/>
    <mergeCell ref="F42:I42"/>
    <mergeCell ref="R42:T42"/>
    <mergeCell ref="E59:G59"/>
    <mergeCell ref="S57:U57"/>
    <mergeCell ref="M59:N59"/>
    <mergeCell ref="Q59:R59"/>
    <mergeCell ref="S56:U56"/>
    <mergeCell ref="I59:J59"/>
    <mergeCell ref="E47:F47"/>
    <mergeCell ref="K47:L47"/>
    <mergeCell ref="B43:E43"/>
    <mergeCell ref="F43:I43"/>
    <mergeCell ref="E51:G51"/>
    <mergeCell ref="S51:U51"/>
    <mergeCell ref="E55:F55"/>
    <mergeCell ref="R43:T43"/>
    <mergeCell ref="L51:M51"/>
    <mergeCell ref="P51:Q51"/>
    <mergeCell ref="S50:U50"/>
    <mergeCell ref="K55:L55"/>
    <mergeCell ref="B75:E77"/>
    <mergeCell ref="B74:E74"/>
    <mergeCell ref="R78:T78"/>
    <mergeCell ref="K50:L50"/>
    <mergeCell ref="E50:G50"/>
    <mergeCell ref="E58:G58"/>
    <mergeCell ref="K58:L58"/>
    <mergeCell ref="H83:J83"/>
    <mergeCell ref="T85:V85"/>
    <mergeCell ref="L82:N82"/>
    <mergeCell ref="B91:E91"/>
    <mergeCell ref="B78:E78"/>
    <mergeCell ref="F78:I78"/>
    <mergeCell ref="E82:G82"/>
    <mergeCell ref="P95:Q95"/>
    <mergeCell ref="L100:N100"/>
    <mergeCell ref="H101:J101"/>
    <mergeCell ref="O101:Q101"/>
    <mergeCell ref="T102:V102"/>
    <mergeCell ref="B92:E94"/>
    <mergeCell ref="B95:E95"/>
    <mergeCell ref="F95:I95"/>
    <mergeCell ref="E100:G100"/>
    <mergeCell ref="N95:O95"/>
    <mergeCell ref="R60:S60"/>
    <mergeCell ref="T60:V60"/>
    <mergeCell ref="R52:S52"/>
    <mergeCell ref="T52:V52"/>
    <mergeCell ref="T103:V103"/>
    <mergeCell ref="S83:U83"/>
    <mergeCell ref="R62:S62"/>
    <mergeCell ref="T62:V62"/>
    <mergeCell ref="P74:R74"/>
    <mergeCell ref="T74:V74"/>
  </mergeCells>
  <phoneticPr fontId="1"/>
  <conditionalFormatting sqref="T103:V103">
    <cfRule type="cellIs" dxfId="0" priority="1" operator="equal">
      <formula>0</formula>
    </cfRule>
  </conditionalFormatting>
  <printOptions horizontalCentered="1"/>
  <pageMargins left="0.59055118110236227" right="0.59055118110236227" top="0.47244094488188981" bottom="0.39370078740157483" header="0.31496062992125984" footer="0.31496062992125984"/>
  <pageSetup paperSize="9" scale="99" fitToHeight="0" orientation="portrait" r:id="rId1"/>
  <rowBreaks count="2" manualBreakCount="2">
    <brk id="32" max="16383" man="1"/>
    <brk id="7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様式第３－１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川越　樹</dc:creator>
  <cp:lastModifiedBy>徳留　博文</cp:lastModifiedBy>
  <cp:lastPrinted>2025-05-15T05:48:51Z</cp:lastPrinted>
  <dcterms:created xsi:type="dcterms:W3CDTF">2015-06-05T18:19:34Z</dcterms:created>
  <dcterms:modified xsi:type="dcterms:W3CDTF">2025-09-08T05:28:03Z</dcterms:modified>
</cp:coreProperties>
</file>